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50" activeTab="0"/>
  </bookViews>
  <sheets>
    <sheet name="Base Study" sheetId="1" r:id="rId1"/>
  </sheets>
  <definedNames/>
  <calcPr fullCalcOnLoad="1"/>
</workbook>
</file>

<file path=xl/sharedStrings.xml><?xml version="1.0" encoding="utf-8"?>
<sst xmlns="http://schemas.openxmlformats.org/spreadsheetml/2006/main" count="2125" uniqueCount="1539">
  <si>
    <t>Coastal and great lakes freight transportation</t>
  </si>
  <si>
    <t>Inland water transportation</t>
  </si>
  <si>
    <t>Inland water freight transportation</t>
  </si>
  <si>
    <t>Inland water passenger transportation</t>
  </si>
  <si>
    <t>Truck transportation</t>
  </si>
  <si>
    <t>General freight trucking</t>
  </si>
  <si>
    <t>General freight trucking, local</t>
  </si>
  <si>
    <t>General freight trucking, long-distance</t>
  </si>
  <si>
    <t>General freight trucking, long-distance, truckload</t>
  </si>
  <si>
    <t>General freight trucking, long-distance, less than truckload</t>
  </si>
  <si>
    <t>Specialized freight trucking</t>
  </si>
  <si>
    <t>Used household and office goods moving</t>
  </si>
  <si>
    <t>Specialized freight (except used goods) trucking, local</t>
  </si>
  <si>
    <t>Specialized freight (except used goods) trucking, long-distance</t>
  </si>
  <si>
    <t>Transit and ground passenger transportation</t>
  </si>
  <si>
    <t>Urban transit systems</t>
  </si>
  <si>
    <t>Mixed mode transit systems</t>
  </si>
  <si>
    <t>Bus and other motor vehicle transit systems</t>
  </si>
  <si>
    <t>Other urban transit systems</t>
  </si>
  <si>
    <t>Interurban and rural bus transportation</t>
  </si>
  <si>
    <t>Taxi and limousine service</t>
  </si>
  <si>
    <t>Taxi service</t>
  </si>
  <si>
    <t>Limousine service</t>
  </si>
  <si>
    <t>School and employee bus transportation</t>
  </si>
  <si>
    <t>Charter bus industry</t>
  </si>
  <si>
    <t>Other transit and ground passenger transportation</t>
  </si>
  <si>
    <t>Special needs transportation</t>
  </si>
  <si>
    <t>All other transit and ground passenger transportation</t>
  </si>
  <si>
    <t>Pipeline transportation</t>
  </si>
  <si>
    <t>Pipeline transportation of crude oil</t>
  </si>
  <si>
    <t>Pipeline transportation of natural gas</t>
  </si>
  <si>
    <t>Other pipeline transportation</t>
  </si>
  <si>
    <t>Pipeline transportation of refined petroleum products</t>
  </si>
  <si>
    <t>Scenic and sightseeing transportation</t>
  </si>
  <si>
    <t>Scenic and sightseeing transportation, land</t>
  </si>
  <si>
    <t>Scenic and sightseeing transportation, water</t>
  </si>
  <si>
    <t>Scenic and sightseeing transportation, other</t>
  </si>
  <si>
    <t>Support activities for transportation</t>
  </si>
  <si>
    <t>Support activities for air transportation</t>
  </si>
  <si>
    <t>Airport operations</t>
  </si>
  <si>
    <t>Air traffic control</t>
  </si>
  <si>
    <t>Other airport operations</t>
  </si>
  <si>
    <t>Other support activities for air transportation</t>
  </si>
  <si>
    <t>Support activities for rail transportation</t>
  </si>
  <si>
    <t>Support activities for water transportation</t>
  </si>
  <si>
    <t>Port and harbor operations</t>
  </si>
  <si>
    <t>Marine cargo handling</t>
  </si>
  <si>
    <t>Support activities for road transportation</t>
  </si>
  <si>
    <t>Motor vehicle towing</t>
  </si>
  <si>
    <t>Other support activities for road transportation</t>
  </si>
  <si>
    <t>Freight transportation arrangement</t>
  </si>
  <si>
    <t>Other support activities for transportation</t>
  </si>
  <si>
    <t>Packing and crating</t>
  </si>
  <si>
    <t>All other support activities for transportation</t>
  </si>
  <si>
    <t>Couriers and messengers</t>
  </si>
  <si>
    <t>Couriers and express delivery services</t>
  </si>
  <si>
    <t>Local messengers and local delivery</t>
  </si>
  <si>
    <t>Warehousing and storage</t>
  </si>
  <si>
    <t>General warehousing and storage</t>
  </si>
  <si>
    <t>Refrigerated warehousing and storage</t>
  </si>
  <si>
    <t>Farm product warehousing and storage</t>
  </si>
  <si>
    <t>Other warehousing and storage</t>
  </si>
  <si>
    <t>Information</t>
  </si>
  <si>
    <t>Publishing industries (except Internet)</t>
  </si>
  <si>
    <t>Newspaper, periodical, book, and directory publishers</t>
  </si>
  <si>
    <t>Newspaper publishers</t>
  </si>
  <si>
    <t>Periodical publishers</t>
  </si>
  <si>
    <t>Book publishers</t>
  </si>
  <si>
    <t>Directory and mailing list publishers</t>
  </si>
  <si>
    <t>Other publishers</t>
  </si>
  <si>
    <t>Greeting card publishers</t>
  </si>
  <si>
    <t>All other publishers</t>
  </si>
  <si>
    <t>Software publishers</t>
  </si>
  <si>
    <t>Motion picture and sound recording industries</t>
  </si>
  <si>
    <t>Motion picture and video industries</t>
  </si>
  <si>
    <t>Motion picture and video production</t>
  </si>
  <si>
    <t>Motion picture and video distribution</t>
  </si>
  <si>
    <t>Motion picture and video exhibition</t>
  </si>
  <si>
    <t>Motion picture theaters (except drive-ins)</t>
  </si>
  <si>
    <t>Drive-in motion picture theaters</t>
  </si>
  <si>
    <t>Postproduction and other related industries</t>
  </si>
  <si>
    <t>Teleproduction and other postproduction services</t>
  </si>
  <si>
    <t>Other motion picture and video industries</t>
  </si>
  <si>
    <t>Sound recording industries</t>
  </si>
  <si>
    <t>Record production</t>
  </si>
  <si>
    <t>Integrated record production/distribution</t>
  </si>
  <si>
    <t>Music publishers</t>
  </si>
  <si>
    <t>Sound recording studios</t>
  </si>
  <si>
    <t>Other sound recording industries</t>
  </si>
  <si>
    <t>Broadcasting (except Internet)</t>
  </si>
  <si>
    <t>Radio and television broadcasting</t>
  </si>
  <si>
    <t>Radio broadcasting</t>
  </si>
  <si>
    <t>Radio networks</t>
  </si>
  <si>
    <t>Radio stations</t>
  </si>
  <si>
    <t>Television broadcasting</t>
  </si>
  <si>
    <t>Cable and other subscription programming</t>
  </si>
  <si>
    <t>Telecommunications</t>
  </si>
  <si>
    <t>Wired telecommunications carriers</t>
  </si>
  <si>
    <t>Wireless telecommunications carriers (except satellite)</t>
  </si>
  <si>
    <t>Satellite telecommunications</t>
  </si>
  <si>
    <t>Other telecommunications</t>
  </si>
  <si>
    <t>Telecommunications resellers</t>
  </si>
  <si>
    <t>All other telecommunications</t>
  </si>
  <si>
    <t>Data processing, hosting and related services</t>
  </si>
  <si>
    <t>Data processing, hosting, and related services</t>
  </si>
  <si>
    <t>Other information services</t>
  </si>
  <si>
    <t>News syndicates</t>
  </si>
  <si>
    <t>Libraries and archives</t>
  </si>
  <si>
    <t>Internet publishing and broadcasting and web search portals</t>
  </si>
  <si>
    <t>All other information services</t>
  </si>
  <si>
    <t>Finance and insurance</t>
  </si>
  <si>
    <t>Monetary authorities- central bank</t>
  </si>
  <si>
    <t>Credit intermediation and related activities</t>
  </si>
  <si>
    <t>Depository credit intermediation</t>
  </si>
  <si>
    <t>Commercial banking</t>
  </si>
  <si>
    <t>Savings institutions</t>
  </si>
  <si>
    <t>Credit unions</t>
  </si>
  <si>
    <t>Other depository credit intermediation</t>
  </si>
  <si>
    <t>Nondepository credit intermediation</t>
  </si>
  <si>
    <t>Credit card issuing</t>
  </si>
  <si>
    <t>Sales financing</t>
  </si>
  <si>
    <t>Other nondepository credit intermediation</t>
  </si>
  <si>
    <t>Consumer lending</t>
  </si>
  <si>
    <t>Real estate credit</t>
  </si>
  <si>
    <t>International trade financing</t>
  </si>
  <si>
    <t>Secondary market financing</t>
  </si>
  <si>
    <t>All other nondepository credit intermediation</t>
  </si>
  <si>
    <t>Activities related to credit intermediation</t>
  </si>
  <si>
    <t>Mortgage and nonmortgage loan brokers</t>
  </si>
  <si>
    <t>Financial transaction processing and clearing</t>
  </si>
  <si>
    <t>Other activities related to credit intermediation</t>
  </si>
  <si>
    <t>Securities, commodity contracts, investments</t>
  </si>
  <si>
    <t>Securities and commodity contracts intermediation and brokerage</t>
  </si>
  <si>
    <t>Investment banking and securities dealing</t>
  </si>
  <si>
    <t>Securities brokerage</t>
  </si>
  <si>
    <t>Commodity contracts dealing</t>
  </si>
  <si>
    <t>Commodity contracts brokerage</t>
  </si>
  <si>
    <t>Securities and commodity exchanges</t>
  </si>
  <si>
    <t>Other financial investment activities</t>
  </si>
  <si>
    <t>Miscellaneous intermediation</t>
  </si>
  <si>
    <t>Portfolio management</t>
  </si>
  <si>
    <t>Investment advice</t>
  </si>
  <si>
    <t>All other financial investment activities</t>
  </si>
  <si>
    <t>Trust, fiduciary, and custody activities</t>
  </si>
  <si>
    <t>Miscellaneous financial investment activities</t>
  </si>
  <si>
    <t>Insurance carriers and related activities</t>
  </si>
  <si>
    <t>Insurance carriers</t>
  </si>
  <si>
    <t>Direct life, health, and medical insurance carriers</t>
  </si>
  <si>
    <t>Direct life insurance carriers</t>
  </si>
  <si>
    <t>Direct health and medical insurance carriers</t>
  </si>
  <si>
    <t>Direct insurance (except life, health, and medical) carriers</t>
  </si>
  <si>
    <t>Direct property and casualty insurance carriers</t>
  </si>
  <si>
    <t>Direct title insurance carriers</t>
  </si>
  <si>
    <t>Other direct insurance carriers</t>
  </si>
  <si>
    <t>Reinsurance carriers</t>
  </si>
  <si>
    <t>Agencies, brokerages, and other insurance related activities</t>
  </si>
  <si>
    <t>Insurance agencies and brokerages</t>
  </si>
  <si>
    <t>Other insurance related activities</t>
  </si>
  <si>
    <t>Claims adjusting</t>
  </si>
  <si>
    <t>Third party administration of insurance and pension funds</t>
  </si>
  <si>
    <t>All other insurance related activities</t>
  </si>
  <si>
    <t>Funds, trusts, and other financial vehicles</t>
  </si>
  <si>
    <t>Other investment pools and funds</t>
  </si>
  <si>
    <t>Open-end investment funds</t>
  </si>
  <si>
    <t>Other financial vehicles</t>
  </si>
  <si>
    <t>Real estate and rental and leasing</t>
  </si>
  <si>
    <t>Real estate</t>
  </si>
  <si>
    <t>Lessors of real estate</t>
  </si>
  <si>
    <t>Lessors of residential buildings and dwellings</t>
  </si>
  <si>
    <t>Lessors of nonresidential buildings (except miniwarehouses)</t>
  </si>
  <si>
    <t>Lessors of miniwarehouses and self-storage units</t>
  </si>
  <si>
    <t>Lessors of other real estate property</t>
  </si>
  <si>
    <t>Offices of real estate agents and brokers</t>
  </si>
  <si>
    <t>Activities related to real estate</t>
  </si>
  <si>
    <t>Real estate property managers</t>
  </si>
  <si>
    <t>Residential property managers</t>
  </si>
  <si>
    <t>Nonresidential property managers</t>
  </si>
  <si>
    <t>Offices of real estate appraisers</t>
  </si>
  <si>
    <t>Other activities related to real estate</t>
  </si>
  <si>
    <t>Rental and leasing services</t>
  </si>
  <si>
    <t>Automotive equipment rental and leasing</t>
  </si>
  <si>
    <t>Passenger car rental and leasing</t>
  </si>
  <si>
    <t>Passenger car rental</t>
  </si>
  <si>
    <t>Passenger car leasing</t>
  </si>
  <si>
    <t>Truck, trailer, and RV rental and leasing</t>
  </si>
  <si>
    <t>Consumer goods rental</t>
  </si>
  <si>
    <t>Consumer electronics and appliances rental</t>
  </si>
  <si>
    <t>Formal wear and costume rental</t>
  </si>
  <si>
    <t>Video tape and disc rental</t>
  </si>
  <si>
    <t>Other consumer goods rental</t>
  </si>
  <si>
    <t>Home health equipment rental</t>
  </si>
  <si>
    <t>Recreational goods rental</t>
  </si>
  <si>
    <t>All other consumer goods rental</t>
  </si>
  <si>
    <t>General rental centers</t>
  </si>
  <si>
    <t>Machinery and equipment rental and leasing</t>
  </si>
  <si>
    <t>Heavy machinery rental and leasing</t>
  </si>
  <si>
    <t>Transportation equipment rental and leasing</t>
  </si>
  <si>
    <t>Other heavy machinery rental and leasing</t>
  </si>
  <si>
    <t>Office machinery and equipment rental and leasing</t>
  </si>
  <si>
    <t>Other machinery rental and leasing</t>
  </si>
  <si>
    <t>Lessors of nonfinancial intangible assets</t>
  </si>
  <si>
    <t>Professional, scientific, and technical services</t>
  </si>
  <si>
    <t>Legal services</t>
  </si>
  <si>
    <t>Offices of lawyers</t>
  </si>
  <si>
    <t>Other legal services</t>
  </si>
  <si>
    <t>Title abstract and settlement offices</t>
  </si>
  <si>
    <t>All other legal services</t>
  </si>
  <si>
    <t>Accounting, tax preparation, bookkeeping, and payroll services</t>
  </si>
  <si>
    <t>Offices of certified public accountants</t>
  </si>
  <si>
    <t>Tax preparation services</t>
  </si>
  <si>
    <t>Payroll services</t>
  </si>
  <si>
    <t>Other accounting services</t>
  </si>
  <si>
    <t>Architectural, engineering, and related services</t>
  </si>
  <si>
    <t>Architectural services</t>
  </si>
  <si>
    <t>Landscape architectural services</t>
  </si>
  <si>
    <t>Engineering services</t>
  </si>
  <si>
    <t>Drafting services</t>
  </si>
  <si>
    <t>Building inspection services</t>
  </si>
  <si>
    <t>Geophysical surveying and mapping services</t>
  </si>
  <si>
    <t>Surveying and mapping (except geophysical) services</t>
  </si>
  <si>
    <t>Testing laboratories</t>
  </si>
  <si>
    <t>Specialized design services</t>
  </si>
  <si>
    <t>Interior design services</t>
  </si>
  <si>
    <t>Industrial design services</t>
  </si>
  <si>
    <t>Graphic design services</t>
  </si>
  <si>
    <t>Other specialized design services</t>
  </si>
  <si>
    <t>Computer systems design and related services</t>
  </si>
  <si>
    <t>Custom computer programming services</t>
  </si>
  <si>
    <t>Computer systems design services</t>
  </si>
  <si>
    <t>Computer facilities management services</t>
  </si>
  <si>
    <t>Other computer related services</t>
  </si>
  <si>
    <t>Management, scientific, and technical consulting services</t>
  </si>
  <si>
    <t>Management consulting services</t>
  </si>
  <si>
    <t>Administrative management consulting services</t>
  </si>
  <si>
    <t>Human resources consulting services</t>
  </si>
  <si>
    <t>Marketing consulting services</t>
  </si>
  <si>
    <t>Process and logistics consulting services</t>
  </si>
  <si>
    <t>Other management consulting services</t>
  </si>
  <si>
    <t>Environmental consulting services</t>
  </si>
  <si>
    <t>Other scientific and technical consulting services</t>
  </si>
  <si>
    <t>Scientific research and development services</t>
  </si>
  <si>
    <t>Physical, engineering, and biological research</t>
  </si>
  <si>
    <t>Research and development in biotechnology</t>
  </si>
  <si>
    <t>Other physical and biological research</t>
  </si>
  <si>
    <t>Research and development in the social sciences and humanities</t>
  </si>
  <si>
    <t>Advertising, public relations, and related services</t>
  </si>
  <si>
    <t>Advertising agencies</t>
  </si>
  <si>
    <t>Public relations agencies</t>
  </si>
  <si>
    <t>Media buying agencies</t>
  </si>
  <si>
    <t>Media representatives</t>
  </si>
  <si>
    <t>Display advertising</t>
  </si>
  <si>
    <t>Direct mail advertising</t>
  </si>
  <si>
    <t>Advertising material distribution services</t>
  </si>
  <si>
    <t>Other services related to advertising</t>
  </si>
  <si>
    <t>Other professional, scientific, and technical services</t>
  </si>
  <si>
    <t>Marketing research and public opinion polling</t>
  </si>
  <si>
    <t>Photographic services</t>
  </si>
  <si>
    <t>Photography studios, portrait</t>
  </si>
  <si>
    <t>Commercial photography</t>
  </si>
  <si>
    <t>Translation and interpretation services</t>
  </si>
  <si>
    <t>Veterinary services</t>
  </si>
  <si>
    <t>All other professional, scientific, and technical services</t>
  </si>
  <si>
    <t>Management of companies and enterprises</t>
  </si>
  <si>
    <t>Offices of bank holding companies</t>
  </si>
  <si>
    <t>Offices of other holding companies</t>
  </si>
  <si>
    <t>Corporate, subsidiary, and regional managing offices</t>
  </si>
  <si>
    <t>Administrative and Support and Waste Mang and Remediation Srvs</t>
  </si>
  <si>
    <t>Administrative and support services</t>
  </si>
  <si>
    <t>Office administrative services</t>
  </si>
  <si>
    <t>Facilities support services</t>
  </si>
  <si>
    <t>Employment services</t>
  </si>
  <si>
    <t>Employment placement agencies and executive search services</t>
  </si>
  <si>
    <t>Employment placement agencies</t>
  </si>
  <si>
    <t>Executive search services</t>
  </si>
  <si>
    <t>Temporary help services</t>
  </si>
  <si>
    <t>Professional employer organizations</t>
  </si>
  <si>
    <t>Business support services</t>
  </si>
  <si>
    <t>Document preparation services</t>
  </si>
  <si>
    <t>Telephone call centers</t>
  </si>
  <si>
    <t>Telephone answering services</t>
  </si>
  <si>
    <t>Telemarketing bureaus and other contact centers</t>
  </si>
  <si>
    <t>Business service centers</t>
  </si>
  <si>
    <t>Private mail centers</t>
  </si>
  <si>
    <t>Other business service centers (including copy shops)</t>
  </si>
  <si>
    <t>Collection agencies</t>
  </si>
  <si>
    <t>Credit bureaus</t>
  </si>
  <si>
    <t>Other business support services</t>
  </si>
  <si>
    <t>Repossession services</t>
  </si>
  <si>
    <t>Court reporting and stenotype services</t>
  </si>
  <si>
    <t>All other business support services</t>
  </si>
  <si>
    <t>Travel arrangement and reservation services</t>
  </si>
  <si>
    <t>Travel agencies</t>
  </si>
  <si>
    <t>Tour operators</t>
  </si>
  <si>
    <t>Other travel arrangement and reservation services</t>
  </si>
  <si>
    <t>Convention and visitors bureaus</t>
  </si>
  <si>
    <t>All other travel arrangement and reservation services</t>
  </si>
  <si>
    <t>Investigation and security services</t>
  </si>
  <si>
    <t>Investigation, guard, and armored car services</t>
  </si>
  <si>
    <t>Investigation services</t>
  </si>
  <si>
    <t>Security guards and patrol services</t>
  </si>
  <si>
    <t>Armored car services</t>
  </si>
  <si>
    <t>Security systems services</t>
  </si>
  <si>
    <t>Security systems services (except locksmiths)</t>
  </si>
  <si>
    <t>Locksmiths</t>
  </si>
  <si>
    <t>Motor and generator manufacturing</t>
  </si>
  <si>
    <t>Switchgear and switchboard apparatus manufacturing</t>
  </si>
  <si>
    <t>Relay and industrial control manufacturing</t>
  </si>
  <si>
    <t>Other electrical equipment and component manufacturing</t>
  </si>
  <si>
    <t>Battery manufacturing</t>
  </si>
  <si>
    <t>Storage battery manufacturing</t>
  </si>
  <si>
    <t>Primary battery manufacturing</t>
  </si>
  <si>
    <t>Communication and energy wire and cable manufacturing</t>
  </si>
  <si>
    <t>Other communication and energy wire manufacturing</t>
  </si>
  <si>
    <t>Wiring device manufacturing</t>
  </si>
  <si>
    <t>Current-carrying wiring device manufacturing</t>
  </si>
  <si>
    <t>Noncurrent-carrying wiring device manufacturing</t>
  </si>
  <si>
    <t>All other electrical equipment and component manufacturing</t>
  </si>
  <si>
    <t>Carbon and graphite product manufacturing</t>
  </si>
  <si>
    <t>Miscellaneous electrical equipment mfg.</t>
  </si>
  <si>
    <t>Transportation equipment manufacturing</t>
  </si>
  <si>
    <t>Motor vehicle manufacturing</t>
  </si>
  <si>
    <t>Automobile and light duty motor vehicle manufacturing</t>
  </si>
  <si>
    <t>Automobile manufacturing</t>
  </si>
  <si>
    <t>Light truck and utility vehicle manufacturing</t>
  </si>
  <si>
    <t>Motor vehicle body and trailer manufacturing</t>
  </si>
  <si>
    <t>Motor vehicle body manufacturing</t>
  </si>
  <si>
    <t>Truck trailer manufacturing</t>
  </si>
  <si>
    <t>Home and garden equipment repair and maintenance</t>
  </si>
  <si>
    <t>Appliance repair and maintenance</t>
  </si>
  <si>
    <t>Reupholstery and furniture repair</t>
  </si>
  <si>
    <t>Footwear and leather goods repair</t>
  </si>
  <si>
    <t>Other personal and household goods repair and maintenance</t>
  </si>
  <si>
    <t>Personal and laundry services</t>
  </si>
  <si>
    <t>Personal care services</t>
  </si>
  <si>
    <t>Hair, nail, and skin care services</t>
  </si>
  <si>
    <t>Barber shops</t>
  </si>
  <si>
    <t>Beauty salons</t>
  </si>
  <si>
    <t>Nail salons</t>
  </si>
  <si>
    <t>Other personal care services</t>
  </si>
  <si>
    <t>Diet and weight reducing centers</t>
  </si>
  <si>
    <t>Death care services</t>
  </si>
  <si>
    <t>Funeral homes and funeral services</t>
  </si>
  <si>
    <t>Cemeteries and crematories</t>
  </si>
  <si>
    <t>Drycleaning and laundry services</t>
  </si>
  <si>
    <t>Coin-operated laundries and drycleaners</t>
  </si>
  <si>
    <t>Drycleaning and laundry services (except coin-operated)</t>
  </si>
  <si>
    <t>Linen and uniform supply</t>
  </si>
  <si>
    <t>Linen supply</t>
  </si>
  <si>
    <t>Industrial launderers</t>
  </si>
  <si>
    <t>Other personal services</t>
  </si>
  <si>
    <t>Pet care (except veterinary) services</t>
  </si>
  <si>
    <t>Photofinishing</t>
  </si>
  <si>
    <t>Photofinishing laboratories (except one-hour)</t>
  </si>
  <si>
    <t>One-hour photofinishing</t>
  </si>
  <si>
    <t>Parking lots and garages</t>
  </si>
  <si>
    <t>All other personal services</t>
  </si>
  <si>
    <t>Religious, Grantmaking, Civic, Professional, and Similar Orgs</t>
  </si>
  <si>
    <t>Religious organizations</t>
  </si>
  <si>
    <t>Grantmaking and giving services</t>
  </si>
  <si>
    <t>Industries not classified</t>
  </si>
  <si>
    <t>Mining, quarrying, and oil and gas extraction</t>
  </si>
  <si>
    <t>Oil and gas extraction</t>
  </si>
  <si>
    <t>Crude petroleum and natural gas extraction</t>
  </si>
  <si>
    <t>Mining (except oil and gas)</t>
  </si>
  <si>
    <t>Coal mining</t>
  </si>
  <si>
    <t>Bituminous coal and lignite surface mining</t>
  </si>
  <si>
    <t>Bituminous coal underground mining</t>
  </si>
  <si>
    <t>Anthracite mining</t>
  </si>
  <si>
    <t>Metal ore mining</t>
  </si>
  <si>
    <t>Gold ore and silver ore mining</t>
  </si>
  <si>
    <t>Gold ore mining</t>
  </si>
  <si>
    <t>Silver ore mining</t>
  </si>
  <si>
    <t>Copper, nickel, lead, and zinc mining</t>
  </si>
  <si>
    <t>Lead ore and zinc ore mining</t>
  </si>
  <si>
    <t>Copper ore and nickel ore mining</t>
  </si>
  <si>
    <t>Other metal ore mining</t>
  </si>
  <si>
    <t>Uranium-radium-vanadium ore mining</t>
  </si>
  <si>
    <t>All other metal ore mining</t>
  </si>
  <si>
    <t>Nonmetallic mineral mining and quarrying</t>
  </si>
  <si>
    <t>Stone mining and quarrying</t>
  </si>
  <si>
    <t>Dimension stone mining and quarrying</t>
  </si>
  <si>
    <t>Crushed and broken limestone mining and quarrying</t>
  </si>
  <si>
    <t>Crushed and broken granite mining and quarrying</t>
  </si>
  <si>
    <t>Other crushed and broken stone mining and quarrying</t>
  </si>
  <si>
    <t>Sand, gravel, clay, and refractory mining</t>
  </si>
  <si>
    <t>Construction sand and gravel mining</t>
  </si>
  <si>
    <t>Industrial sand mining</t>
  </si>
  <si>
    <t>Clay and ceramic and refractory minerals mining</t>
  </si>
  <si>
    <t>Other nonmetallic mineral mining and quarrying</t>
  </si>
  <si>
    <t>Potash, soda, and borate mineral mining</t>
  </si>
  <si>
    <t>All other nonmetallic mineral mining</t>
  </si>
  <si>
    <t>Support activities for mining</t>
  </si>
  <si>
    <t>Drilling oil and gas wells</t>
  </si>
  <si>
    <t>Support activities for oil and gas operations</t>
  </si>
  <si>
    <t>Support activities for coal mining</t>
  </si>
  <si>
    <t>Support activities for metal mining</t>
  </si>
  <si>
    <t>Support activities for nonmetallic minerals</t>
  </si>
  <si>
    <t>Utilities</t>
  </si>
  <si>
    <t>Electric power generation, transmission and distribution</t>
  </si>
  <si>
    <t>Electric power generation</t>
  </si>
  <si>
    <t>Fossil fuel electric power generation</t>
  </si>
  <si>
    <t>Nuclear electric power generation</t>
  </si>
  <si>
    <t>Other electric power generation</t>
  </si>
  <si>
    <t>Electric power transmission, control, and distribution</t>
  </si>
  <si>
    <t>Electric bulk power transmission and control</t>
  </si>
  <si>
    <t>Electric power distribution</t>
  </si>
  <si>
    <t>Natural gas distribution</t>
  </si>
  <si>
    <t>Water, sewage and other systems</t>
  </si>
  <si>
    <t>Water supply and irrigation systems</t>
  </si>
  <si>
    <t>Sewage treatment facilities</t>
  </si>
  <si>
    <t>Construction</t>
  </si>
  <si>
    <t>Construction of buildings</t>
  </si>
  <si>
    <t>Residential building construction</t>
  </si>
  <si>
    <t>New single-family general contractors</t>
  </si>
  <si>
    <t>New multifamily housing construction (except operative builders)</t>
  </si>
  <si>
    <t>New housing operative builders</t>
  </si>
  <si>
    <t>Residential remodelers</t>
  </si>
  <si>
    <t>Nonresidential building construction</t>
  </si>
  <si>
    <t>Industrial building construction</t>
  </si>
  <si>
    <t>Commercial and institutional building construction</t>
  </si>
  <si>
    <t>Heavy and civil engineering construction</t>
  </si>
  <si>
    <t>Utility system construction</t>
  </si>
  <si>
    <t>Water and sewer line and related structures construction</t>
  </si>
  <si>
    <t>Oil and gas pipeline and related structures construction</t>
  </si>
  <si>
    <t>Power and communication line and related structures construction</t>
  </si>
  <si>
    <t>Land subdivision</t>
  </si>
  <si>
    <t>Highway, street, and bridge construction</t>
  </si>
  <si>
    <t>Other heavy and civil engineering construction</t>
  </si>
  <si>
    <t>Specialty trade contractors</t>
  </si>
  <si>
    <t>Foundation, structure, and building exterior contractors</t>
  </si>
  <si>
    <t>Poured concrete foundation and structure contractors</t>
  </si>
  <si>
    <t>Structural steel and precast concrete contractors</t>
  </si>
  <si>
    <t>Framing contractors</t>
  </si>
  <si>
    <t>Masonry contractors</t>
  </si>
  <si>
    <t>Glass and glazing contractors</t>
  </si>
  <si>
    <t>Roofing contractors</t>
  </si>
  <si>
    <t>Siding contractors</t>
  </si>
  <si>
    <t>Other foundation, structure, and building exterior contractors</t>
  </si>
  <si>
    <t>Building equipment contractors</t>
  </si>
  <si>
    <t>Electrical contractors and other wiring installation contractors</t>
  </si>
  <si>
    <t>Plumbing, heating, and air-conditioning contractors</t>
  </si>
  <si>
    <t>Other building equipment contractors</t>
  </si>
  <si>
    <t>Building finishing contractors</t>
  </si>
  <si>
    <t>Drywall and insulation contractors</t>
  </si>
  <si>
    <t>Painting and wall covering contractors</t>
  </si>
  <si>
    <t>Flooring contractors</t>
  </si>
  <si>
    <t>Tile and terrazzo contractors</t>
  </si>
  <si>
    <t>Finish carpentry contractors</t>
  </si>
  <si>
    <t>Other building finishing contractors</t>
  </si>
  <si>
    <t>Other specialty trade contractors</t>
  </si>
  <si>
    <t>Site preparation contractors</t>
  </si>
  <si>
    <t>All other specialty trade contractors</t>
  </si>
  <si>
    <t>Manufacturing</t>
  </si>
  <si>
    <t>Food manufacturing</t>
  </si>
  <si>
    <t>Animal food manufacturing</t>
  </si>
  <si>
    <t>Dog and cat food manufacturing</t>
  </si>
  <si>
    <t>Other animal food manufacturing</t>
  </si>
  <si>
    <t>Grain and oilseed milling</t>
  </si>
  <si>
    <t>Flour milling and malt manufacturing</t>
  </si>
  <si>
    <t>Flour milling</t>
  </si>
  <si>
    <t>Sugar and confectionery product manufacturing</t>
  </si>
  <si>
    <t>Confectionery manufacturing from purchased chocolate</t>
  </si>
  <si>
    <t>Nonchocolate confectionery manufacturing</t>
  </si>
  <si>
    <t>Fruit and vegetable preserving and specialty food manufacturing</t>
  </si>
  <si>
    <t>Frozen food manufacturing</t>
  </si>
  <si>
    <t>Frozen specialty food manufacturing</t>
  </si>
  <si>
    <t>Fruit and vegetable canning, pickling, and drying</t>
  </si>
  <si>
    <t>Fruit and vegetable canning</t>
  </si>
  <si>
    <t>Specialty canning</t>
  </si>
  <si>
    <t>Dairy product manufacturing</t>
  </si>
  <si>
    <t>Dairy product (except frozen) manufacturing</t>
  </si>
  <si>
    <t>Fluid milk manufacturing</t>
  </si>
  <si>
    <t>Creamery butter manufacturing</t>
  </si>
  <si>
    <t>Cheese manufacturing</t>
  </si>
  <si>
    <t>Dry, condensed, and evaporated dairy product manufacturing</t>
  </si>
  <si>
    <t>Ice cream and frozen dessert manufacturing</t>
  </si>
  <si>
    <t>Animal slaughtering and processing</t>
  </si>
  <si>
    <t>Animal (except poultry) slaughtering</t>
  </si>
  <si>
    <t>Meat processed from carcasses</t>
  </si>
  <si>
    <t>Employment Per 1,000 Residents</t>
  </si>
  <si>
    <t>Rendering and meat byproduct processing</t>
  </si>
  <si>
    <t>Seafood product preparation and packaging</t>
  </si>
  <si>
    <t>Fresh and frozen seafood processing</t>
  </si>
  <si>
    <t>Bakeries and tortilla manufacturing</t>
  </si>
  <si>
    <t>Bread and bakery product manufacturing</t>
  </si>
  <si>
    <t>Retail bakeries</t>
  </si>
  <si>
    <t>Commercial bakeries</t>
  </si>
  <si>
    <t>Cookie, cracker, and pasta manufacturing</t>
  </si>
  <si>
    <t>Cookie and cracker manufacturing</t>
  </si>
  <si>
    <t>Dry pasta manufacturing</t>
  </si>
  <si>
    <t>Tortilla manufacturing</t>
  </si>
  <si>
    <t>Other food manufacturing</t>
  </si>
  <si>
    <t>Snack food manufacturing</t>
  </si>
  <si>
    <t>Other snack food manufacturing</t>
  </si>
  <si>
    <t>Coffee and tea manufacturing</t>
  </si>
  <si>
    <t>Flavoring syrup and concentrate manufacturing</t>
  </si>
  <si>
    <t>Seasoning and dressing manufacturing</t>
  </si>
  <si>
    <t>Mayonnaise, dressing, and other prepared sauce manufacturing</t>
  </si>
  <si>
    <t>Spice and extract manufacturing</t>
  </si>
  <si>
    <t>All other food manufacturing</t>
  </si>
  <si>
    <t>Perishable prepared food manufacturing</t>
  </si>
  <si>
    <t>All other miscellaneous food manufacturing</t>
  </si>
  <si>
    <t>Beverage and tobacco product manufacturing</t>
  </si>
  <si>
    <t>Beverage manufacturing</t>
  </si>
  <si>
    <t>Soft drink and ice manufacturing</t>
  </si>
  <si>
    <t>Soft drink manufacturing</t>
  </si>
  <si>
    <t>Bottled water manufacturing</t>
  </si>
  <si>
    <t>Ice manufacturing</t>
  </si>
  <si>
    <t>Breweries</t>
  </si>
  <si>
    <t>Wineries</t>
  </si>
  <si>
    <t>Textile mills</t>
  </si>
  <si>
    <t>Fiber, yarn, and thread mills</t>
  </si>
  <si>
    <t>Yarn texturizing, throwing, and twisting mills</t>
  </si>
  <si>
    <t>Fabric mills</t>
  </si>
  <si>
    <t>Broadwoven fabric mills</t>
  </si>
  <si>
    <t>Nonwoven fabric mills</t>
  </si>
  <si>
    <t>Knit fabric mills</t>
  </si>
  <si>
    <t>Other knit fabric and lace mills</t>
  </si>
  <si>
    <t>Textile and fabric finishing and fabric coating mills</t>
  </si>
  <si>
    <t>Textile and fabric finishing mills</t>
  </si>
  <si>
    <t>Broadwoven fabric finishing mills</t>
  </si>
  <si>
    <t>Textile and fabric finishing (except broadwoven fabric) mills</t>
  </si>
  <si>
    <t>Fabric coating mills</t>
  </si>
  <si>
    <t>Textile product mills</t>
  </si>
  <si>
    <t>Textile furnishings mills</t>
  </si>
  <si>
    <t>Carpet and rug mills</t>
  </si>
  <si>
    <t>Curtain and linen mills</t>
  </si>
  <si>
    <t>Curtain and drapery mills</t>
  </si>
  <si>
    <t>Other household textile product mills</t>
  </si>
  <si>
    <t>Other textile product mills</t>
  </si>
  <si>
    <t>Textile bag and canvas mills</t>
  </si>
  <si>
    <t>Canvas and related product mills</t>
  </si>
  <si>
    <t>All other textile product mills</t>
  </si>
  <si>
    <t>Rope, cordage, and twine mills</t>
  </si>
  <si>
    <t>All other miscellaneous textile product mills</t>
  </si>
  <si>
    <t>Apparel manufacturing</t>
  </si>
  <si>
    <t>Apparel knitting mills</t>
  </si>
  <si>
    <t>Hosiery and sock mills</t>
  </si>
  <si>
    <t>Sheer hosiery mills</t>
  </si>
  <si>
    <t>Other apparel knitting mills</t>
  </si>
  <si>
    <t>Outerwear knitting mills</t>
  </si>
  <si>
    <t>Cut and sew apparel manufacturing</t>
  </si>
  <si>
    <t>Cut and sew apparel contractors</t>
  </si>
  <si>
    <t>Men's and boys' cut and sew apparel contractors</t>
  </si>
  <si>
    <t>Women's, girls', and infants' cut and sew apparel contractors</t>
  </si>
  <si>
    <t>Men's and boys' cut and sew apparel manufacturing</t>
  </si>
  <si>
    <t>Men's and boys' shirt, except work shirt, mfg.</t>
  </si>
  <si>
    <t>Women's and girls' cut and sew apparel manufacturing</t>
  </si>
  <si>
    <t>Women's and girls'  lingerie and nightwear mfg.</t>
  </si>
  <si>
    <t>Women's and girls' cut and sew dress manufacturing</t>
  </si>
  <si>
    <t>Women's and girls' cut and sew other outerwear manufacturing</t>
  </si>
  <si>
    <t>Other cut and sew apparel manufacturing</t>
  </si>
  <si>
    <t>Fur and leather apparel manufacturing</t>
  </si>
  <si>
    <t>All other cut and sew apparel manufacturing</t>
  </si>
  <si>
    <t>Apparel accessories and other apparel manufacturing</t>
  </si>
  <si>
    <t>Other apparel accessories and other apparel manufacturing</t>
  </si>
  <si>
    <t>Leather and allied product manufacturing</t>
  </si>
  <si>
    <t>Footwear manufacturing</t>
  </si>
  <si>
    <t>Men's footwear (except athletic) manufacturing</t>
  </si>
  <si>
    <t>Other leather and allied product manufacturing</t>
  </si>
  <si>
    <t>Luggage manufacturing</t>
  </si>
  <si>
    <t>Other personal leather good mfg.</t>
  </si>
  <si>
    <t>All other leather good and allied product manufacturing</t>
  </si>
  <si>
    <t>Wood product manufacturing</t>
  </si>
  <si>
    <t>Sawmills and wood preservation</t>
  </si>
  <si>
    <t>Sawmills</t>
  </si>
  <si>
    <t>Wood preservation</t>
  </si>
  <si>
    <t>Veneer, plywood, and engineered wood product manufacturing</t>
  </si>
  <si>
    <t>Hardwood veneer and plywood manufacturing</t>
  </si>
  <si>
    <t>Engineered wood member (except truss) manufacturing</t>
  </si>
  <si>
    <t>Truss manufacturing</t>
  </si>
  <si>
    <t>Reconstituted wood product manufacturing</t>
  </si>
  <si>
    <t>Other wood product manufacturing</t>
  </si>
  <si>
    <t>Millwork</t>
  </si>
  <si>
    <t>Wood window and door manufacturing</t>
  </si>
  <si>
    <t>Cut stock, resawing lumber, and planing</t>
  </si>
  <si>
    <t>Other millwork (including flooring)</t>
  </si>
  <si>
    <t>Wood container and pallet manufacturing</t>
  </si>
  <si>
    <t>All other wood product manufacturing</t>
  </si>
  <si>
    <t>Manufactured home (mobile home) manufacturing</t>
  </si>
  <si>
    <t>Prefabricated wood building manufacturing</t>
  </si>
  <si>
    <t>All other miscellaneous wood product manufacturing</t>
  </si>
  <si>
    <t>Paper manufacturing</t>
  </si>
  <si>
    <t>Pulp, paper, and paperboard mills</t>
  </si>
  <si>
    <t>Paper mills</t>
  </si>
  <si>
    <t>Paper (except newsprint) mills</t>
  </si>
  <si>
    <t>Newsprint mills</t>
  </si>
  <si>
    <t>Converted paper product manufacturing</t>
  </si>
  <si>
    <t>Paperboard container manufacturing</t>
  </si>
  <si>
    <t>Corrugated and solid fiber box manufacturing</t>
  </si>
  <si>
    <t>Folding paperboard box manufacturing</t>
  </si>
  <si>
    <t>Fiber can, tube, drum, and similar products manufacturing</t>
  </si>
  <si>
    <t>Paper bag and coated and treated paper manufacturing</t>
  </si>
  <si>
    <t>Coated and laminated packaging paper mfg.</t>
  </si>
  <si>
    <t>Coated and laminated paper manufacturing</t>
  </si>
  <si>
    <t>Uncoated paper and multiwall bag manufacturing</t>
  </si>
  <si>
    <t>Stationery product manufacturing</t>
  </si>
  <si>
    <t>Die-cut paper and paperboard office supplies manufacturing</t>
  </si>
  <si>
    <t>Envelope manufacturing</t>
  </si>
  <si>
    <t>Other converted paper product manufacturing</t>
  </si>
  <si>
    <t>Sanitary paper product manufacturing</t>
  </si>
  <si>
    <t>All other converted paper product manufacturing</t>
  </si>
  <si>
    <t>Printing and related support activities</t>
  </si>
  <si>
    <t>Printing</t>
  </si>
  <si>
    <t>Commercial lithographic printing</t>
  </si>
  <si>
    <t>Commercial gravure printing</t>
  </si>
  <si>
    <t>Commercial flexographic printing</t>
  </si>
  <si>
    <t>Commercial screen printing</t>
  </si>
  <si>
    <t>Quick printing</t>
  </si>
  <si>
    <t>Digital printing</t>
  </si>
  <si>
    <t>Manifold business forms printing</t>
  </si>
  <si>
    <t>Books printing</t>
  </si>
  <si>
    <t>Blankbook, looseleaf binders, and devices manufacturing</t>
  </si>
  <si>
    <t>TOTAL PRIVATE NONAGRICULTURE</t>
  </si>
  <si>
    <t>Population</t>
  </si>
  <si>
    <t>Services to buildings and dwellings</t>
  </si>
  <si>
    <t>Exterminating and pest control services</t>
  </si>
  <si>
    <t>Janitorial services</t>
  </si>
  <si>
    <t>Landscaping services</t>
  </si>
  <si>
    <t>Carpet and upholstery cleaning services</t>
  </si>
  <si>
    <t>Other services to buildings and dwellings</t>
  </si>
  <si>
    <t>Other support services</t>
  </si>
  <si>
    <t>Packaging and labeling services</t>
  </si>
  <si>
    <t>Convention and trade show organizers</t>
  </si>
  <si>
    <t>All other support services</t>
  </si>
  <si>
    <t>Waste management and remediation services</t>
  </si>
  <si>
    <t>Waste collection</t>
  </si>
  <si>
    <t>Solid waste collection</t>
  </si>
  <si>
    <t>Hazardous waste collection</t>
  </si>
  <si>
    <t>Other waste collection</t>
  </si>
  <si>
    <t>Waste treatment and disposal</t>
  </si>
  <si>
    <t>Hazardous waste treatment and disposal</t>
  </si>
  <si>
    <t>Solid waste landfill</t>
  </si>
  <si>
    <t>Remediation and other waste management services</t>
  </si>
  <si>
    <t>Remediation services</t>
  </si>
  <si>
    <t>Materials recovery facilities</t>
  </si>
  <si>
    <t>All other waste management services</t>
  </si>
  <si>
    <t>Septic tank and related services</t>
  </si>
  <si>
    <t>All other miscellaneous waste management services</t>
  </si>
  <si>
    <t>Educational services</t>
  </si>
  <si>
    <t>Elementary and secondary schools</t>
  </si>
  <si>
    <t>Junior colleges</t>
  </si>
  <si>
    <t>Colleges, universities, and professional schools</t>
  </si>
  <si>
    <t>Business schools and computer and management training</t>
  </si>
  <si>
    <t>Business and secretarial schools</t>
  </si>
  <si>
    <t>Computer training</t>
  </si>
  <si>
    <t>Professional and management development training</t>
  </si>
  <si>
    <t>Technical and trade schools</t>
  </si>
  <si>
    <t>Cosmetology and barber schools</t>
  </si>
  <si>
    <t>Flight training</t>
  </si>
  <si>
    <t>Apprenticeship training</t>
  </si>
  <si>
    <t>Other technical and trade schools</t>
  </si>
  <si>
    <t>Other schools and instruction</t>
  </si>
  <si>
    <t>Fine arts schools</t>
  </si>
  <si>
    <t>Sports and recreation instruction</t>
  </si>
  <si>
    <t>Language schools</t>
  </si>
  <si>
    <t>All other schools and instruction</t>
  </si>
  <si>
    <t>Exam preparation and tutoring</t>
  </si>
  <si>
    <t>Automobile driving schools</t>
  </si>
  <si>
    <t>All other miscellaneous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</si>
  <si>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</si>
  <si>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</si>
  <si>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</si>
  <si>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</si>
  <si>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physicians (except mental health specialists)</t>
  </si>
  <si>
    <t>Offices of physicians, mental health specialists</t>
  </si>
  <si>
    <t>Offices of dentists</t>
  </si>
  <si>
    <t>Offices of other health practitioners</t>
  </si>
  <si>
    <t>Offices of chiropractors</t>
  </si>
  <si>
    <t>Offices of optometrists</t>
  </si>
  <si>
    <t>Offices of mental health practitioners (except physicians)</t>
  </si>
  <si>
    <t>Offices of specialty therapists</t>
  </si>
  <si>
    <t>Offices of all other health practitioners</t>
  </si>
  <si>
    <t>Offices of podiatrists</t>
  </si>
  <si>
    <t>Offices of all other miscellaneous health practitioners</t>
  </si>
  <si>
    <t>Outpatient care centers</t>
  </si>
  <si>
    <t>Family planning centers</t>
  </si>
  <si>
    <t>Outpatient mental health and substance abuse centers</t>
  </si>
  <si>
    <t>Other outpatient care centers</t>
  </si>
  <si>
    <t>HMO medical centers</t>
  </si>
  <si>
    <t>Kidney dialysis centers</t>
  </si>
  <si>
    <t>Freestanding ambulatory surgical and emergency centers</t>
  </si>
  <si>
    <t>All other outpatient care centers</t>
  </si>
  <si>
    <t>Medical and diagnostic laboratories</t>
  </si>
  <si>
    <t>Medical laboratories</t>
  </si>
  <si>
    <t>Diagnostic imaging centers</t>
  </si>
  <si>
    <t>Home health care services</t>
  </si>
  <si>
    <t>Other ambulatory health care services</t>
  </si>
  <si>
    <t>Ambulance services</t>
  </si>
  <si>
    <t>All other ambulatory health care services</t>
  </si>
  <si>
    <t>Blood and organ banks</t>
  </si>
  <si>
    <t>All other miscellaneous ambulatory health care services</t>
  </si>
  <si>
    <t>Hospitals</t>
  </si>
  <si>
    <t>General medical and surgical hospitals</t>
  </si>
  <si>
    <t>Psychiatric and substance abuse hospitals</t>
  </si>
  <si>
    <t>Specialty (except psychiatric and substance abuse) hospitals</t>
  </si>
  <si>
    <t>Nursing and residential care facilities</t>
  </si>
  <si>
    <t>Nursing care facilities</t>
  </si>
  <si>
    <t>Residential mental health facilities</t>
  </si>
  <si>
    <t>Residential mental retardation facilities</t>
  </si>
  <si>
    <t>Residential mental health and substance abuse facilities</t>
  </si>
  <si>
    <t>Community care facilities for the elderly</t>
  </si>
  <si>
    <t>Continuing care retirement communities</t>
  </si>
  <si>
    <t>Homes for the elderly</t>
  </si>
  <si>
    <t>Other residential care facilities</t>
  </si>
  <si>
    <t>Social assistance</t>
  </si>
  <si>
    <t>Individual and family services</t>
  </si>
  <si>
    <t>Child and youth services</t>
  </si>
  <si>
    <t>Services for the elderly and persons with disabilities</t>
  </si>
  <si>
    <t>Other individual and family services</t>
  </si>
  <si>
    <t>Emergency and other relief services</t>
  </si>
  <si>
    <t>Community food services</t>
  </si>
  <si>
    <t>Community housing services</t>
  </si>
  <si>
    <t>Temporary shelters</t>
  </si>
  <si>
    <t>Other community housing services</t>
  </si>
  <si>
    <t>Vocational rehabilitation services</t>
  </si>
  <si>
    <t>Child day care services</t>
  </si>
  <si>
    <t>Arts, entertainment, and recreation</t>
  </si>
  <si>
    <t>Performing arts, spectator sports, and related industries</t>
  </si>
  <si>
    <t>Performing arts companies</t>
  </si>
  <si>
    <t>Theater companies and dinner theaters</t>
  </si>
  <si>
    <t>Dance companies</t>
  </si>
  <si>
    <t>Musical groups and artists</t>
  </si>
  <si>
    <t>IMPLAN Arizona</t>
  </si>
  <si>
    <t>Weighted Chandler</t>
  </si>
  <si>
    <t>Export Shares</t>
  </si>
  <si>
    <t>Other performing arts companies</t>
  </si>
  <si>
    <t>Spectator sports</t>
  </si>
  <si>
    <t>Sports teams and clubs</t>
  </si>
  <si>
    <t>Racetracks</t>
  </si>
  <si>
    <t>Other spectator sports</t>
  </si>
  <si>
    <t>Promoters of performing arts, sports, and similar events</t>
  </si>
  <si>
    <t>Promoters with facilities</t>
  </si>
  <si>
    <t>Promoters without facilities</t>
  </si>
  <si>
    <t>Agents and managers for public figures</t>
  </si>
  <si>
    <t>Independent artists, writers, and performers</t>
  </si>
  <si>
    <t>Museums, historical sites, and similar institutions</t>
  </si>
  <si>
    <t>Museums</t>
  </si>
  <si>
    <t>Historical sites</t>
  </si>
  <si>
    <t>Zoos and botanical gardens</t>
  </si>
  <si>
    <t>Nature parks and other similar institutions</t>
  </si>
  <si>
    <t>Amusement, gambling, and recreation industries</t>
  </si>
  <si>
    <t>Amusement parks and arcades</t>
  </si>
  <si>
    <t>Amusement and theme parks</t>
  </si>
  <si>
    <t>Amusement arcades</t>
  </si>
  <si>
    <t>Gambling industries</t>
  </si>
  <si>
    <t>Casinos (except casino hotels)</t>
  </si>
  <si>
    <t>Other gambling industries</t>
  </si>
  <si>
    <t>Other amusement and recreation industries</t>
  </si>
  <si>
    <t>Golf courses and country clubs</t>
  </si>
  <si>
    <t>Skiing facilities</t>
  </si>
  <si>
    <t>Marinas</t>
  </si>
  <si>
    <t>Fitness and recreational sports centers</t>
  </si>
  <si>
    <t>Bowling centers</t>
  </si>
  <si>
    <t>All other amusement and recreation industries</t>
  </si>
  <si>
    <t>Accommodation and food services</t>
  </si>
  <si>
    <t>Accommodation</t>
  </si>
  <si>
    <t>Traveler accommodation</t>
  </si>
  <si>
    <t>Hotels (except casino hotels) and motels</t>
  </si>
  <si>
    <t>Casino hotels</t>
  </si>
  <si>
    <t>Other traveler accommodation</t>
  </si>
  <si>
    <t>Bed-and-breakfast inns</t>
  </si>
  <si>
    <t>All other traveler accommodation</t>
  </si>
  <si>
    <t>RV (recreational vehicle) parks and recreational camps</t>
  </si>
  <si>
    <t>RV (recreational vehicle) parks and campgrounds</t>
  </si>
  <si>
    <t>Recreational and vacation camps (except campgrounds)</t>
  </si>
  <si>
    <t>Rooming and boarding houses</t>
  </si>
  <si>
    <t>Food services and drinking places</t>
  </si>
  <si>
    <t>Full-service restaurants</t>
  </si>
  <si>
    <t>Limited-service eating places</t>
  </si>
  <si>
    <t>Limited-service restaurants</t>
  </si>
  <si>
    <t>Cafeterias, grill buffets, and buffets</t>
  </si>
  <si>
    <t>Snack and nonalcoholic beverage bars</t>
  </si>
  <si>
    <t>Special food services</t>
  </si>
  <si>
    <t>Food service contractors</t>
  </si>
  <si>
    <t>Caterers</t>
  </si>
  <si>
    <t>Mobile food services</t>
  </si>
  <si>
    <t>Drinking places (alcoholic beverages)</t>
  </si>
  <si>
    <t>Other services (except public administration)</t>
  </si>
  <si>
    <t>Repair and maintenance</t>
  </si>
  <si>
    <t>Automotive repair and maintenance</t>
  </si>
  <si>
    <t>Automotive mechanical and electrical repair and maintenance</t>
  </si>
  <si>
    <t>General automotive repair</t>
  </si>
  <si>
    <t>Automotive exhaust system repair</t>
  </si>
  <si>
    <t>Automotive transmission repair</t>
  </si>
  <si>
    <t>Other automotive mechanical and elec. repair</t>
  </si>
  <si>
    <t>Automotive body, paint, interior, and glass repair</t>
  </si>
  <si>
    <t>Wage and Salary Employment</t>
  </si>
  <si>
    <t>NAICS</t>
  </si>
  <si>
    <t>United States</t>
  </si>
  <si>
    <t>Sources:</t>
  </si>
  <si>
    <t>National population is from the U.S. Department of Commerce, Census Bureau.</t>
  </si>
  <si>
    <t>Export shares are from the Minnesota IMPLAN Group.</t>
  </si>
  <si>
    <t>Chandler area population is based on the Arizona Department of Administration, Office of Employment and Population Statistics.</t>
  </si>
  <si>
    <t>Notes:</t>
  </si>
  <si>
    <t>The data are for an area that consists of nine zip codes that is slightly larger than the city of Chandler.</t>
  </si>
  <si>
    <t>The zip codes are 85224, 85225, 85226, 85227, 85244, 85246, 85248, 85249 and 85286.</t>
  </si>
  <si>
    <r>
      <t xml:space="preserve">Nonagriculture wage and salary employment is from the U.S. Department of Commerce, Census Bureau, </t>
    </r>
    <r>
      <rPr>
        <i/>
        <sz val="10"/>
        <rFont val="Arial"/>
        <family val="2"/>
      </rPr>
      <t>Zip Business Patterns</t>
    </r>
    <r>
      <rPr>
        <sz val="10"/>
        <rFont val="Arial"/>
        <family val="0"/>
      </rPr>
      <t>.</t>
    </r>
  </si>
  <si>
    <t>Automotive body, paint, and interior repair and maintenance</t>
  </si>
  <si>
    <t>Automotive glass replacement shops</t>
  </si>
  <si>
    <t>Other automotive repair and maintenance</t>
  </si>
  <si>
    <t>Automotive oil change and lubrication shops</t>
  </si>
  <si>
    <t>Car washes</t>
  </si>
  <si>
    <t>All other automotive repair and maintenance</t>
  </si>
  <si>
    <t>Electronic and precision equipment repair and maintenance</t>
  </si>
  <si>
    <t>Consumer electronics repair and maintenance</t>
  </si>
  <si>
    <t>Computer and office machine repair and maintenance</t>
  </si>
  <si>
    <t>Communication equipment repair and maintenance</t>
  </si>
  <si>
    <t>Other electronic and precision equipment repair and maintenance</t>
  </si>
  <si>
    <t>Commercial machinery repair and maintenance</t>
  </si>
  <si>
    <t>Personal and household goods repair and maintenance</t>
  </si>
  <si>
    <t>Home and garden equipment and appliance repair and maintenance</t>
  </si>
  <si>
    <t>Boiler, tank, and shipping container manufacturing</t>
  </si>
  <si>
    <t>Power boiler and heat exchanger manufacturing</t>
  </si>
  <si>
    <t>Metal tank (heavy gauge) manufacturing</t>
  </si>
  <si>
    <t>Metal can, box, and other container mfg.</t>
  </si>
  <si>
    <t>Metal can manufacturing</t>
  </si>
  <si>
    <t>Other metal container manufacturing</t>
  </si>
  <si>
    <t>Hardware manufacturing</t>
  </si>
  <si>
    <t>Spring and wire product manufacturing</t>
  </si>
  <si>
    <t>Spring (heavy gauge) manufacturing</t>
  </si>
  <si>
    <t>Spring (light gauge) manufacturing</t>
  </si>
  <si>
    <t>Other fabricated wire product manufacturing</t>
  </si>
  <si>
    <t>Machine shops and threaded product mfg.</t>
  </si>
  <si>
    <t>Machine shops</t>
  </si>
  <si>
    <t>Turned product and screw, nut, and bolt manufacturing</t>
  </si>
  <si>
    <t>Precision turned product manufacturing</t>
  </si>
  <si>
    <t>Bolt, nut, screw, rivet, and washer manufacturing</t>
  </si>
  <si>
    <t>Coating, engraving, heat treating, and allied activities</t>
  </si>
  <si>
    <t>Metal heat treating</t>
  </si>
  <si>
    <t>Metal coating and nonprecious engraving</t>
  </si>
  <si>
    <t>Electroplating, plating, polishing, anodizing, and coloring</t>
  </si>
  <si>
    <t>Other fabricated metal product manufacturing</t>
  </si>
  <si>
    <t>Metal valve manufacturing</t>
  </si>
  <si>
    <t>Industrial valve manufacturing</t>
  </si>
  <si>
    <t>Fluid power valve and hose fitting manufacturing</t>
  </si>
  <si>
    <t>Plumbing fixture fitting and trim manufacturing</t>
  </si>
  <si>
    <t>Other metal valve and pipe fitting manufacturing</t>
  </si>
  <si>
    <t>All other fabricated metal product manufacturing</t>
  </si>
  <si>
    <t>Ball and roller bearing manufacturing</t>
  </si>
  <si>
    <t>Small arms ammunition manufacturing</t>
  </si>
  <si>
    <t>Ammunition (except small arms) manufacturing</t>
  </si>
  <si>
    <t>Small arms manufacturing</t>
  </si>
  <si>
    <t>Other ordnance and accessories manufacturing</t>
  </si>
  <si>
    <t>Fabricated pipe and pipe fitting manufacturing</t>
  </si>
  <si>
    <t>Industrial pattern manufacturing</t>
  </si>
  <si>
    <t>Enameled iron and metal sanitary ware manufacturing</t>
  </si>
  <si>
    <t>All other miscellaneous fabricated metal product manufacturing</t>
  </si>
  <si>
    <t>Machinery manufacturing</t>
  </si>
  <si>
    <t>Agriculture, construction, and mining machinery manufacturing</t>
  </si>
  <si>
    <t>Agricultural implement manufacturing</t>
  </si>
  <si>
    <t>Farm machinery and equipment manufacturing</t>
  </si>
  <si>
    <t>Lawn and garden equipment manufacturing</t>
  </si>
  <si>
    <t>Construction machinery manufacturing</t>
  </si>
  <si>
    <t>Mining and oil and gas field machinery manufacturing</t>
  </si>
  <si>
    <t>Mining machinery and equipment manufacturing</t>
  </si>
  <si>
    <t>Oil and gas field machinery and equipment manufacturing</t>
  </si>
  <si>
    <t>Industrial machinery manufacturing</t>
  </si>
  <si>
    <t>Sawmill and woodworking machinery manufacturing</t>
  </si>
  <si>
    <t>Plastics and rubber industry machinery manufacturing</t>
  </si>
  <si>
    <t>Other industrial machinery manufacturing</t>
  </si>
  <si>
    <t>Paper industry machinery manufacturing</t>
  </si>
  <si>
    <t>Textile machinery manufacturing</t>
  </si>
  <si>
    <t>Printing machinery and equipment manufacturing</t>
  </si>
  <si>
    <t>Food product machinery manufacturing</t>
  </si>
  <si>
    <t>Semiconductor machinery manufacturing</t>
  </si>
  <si>
    <t>All other industrial machinery manufacturing</t>
  </si>
  <si>
    <t>Commercial and service industry machinery manufacturing</t>
  </si>
  <si>
    <t>Automatic vending machine manufacturing</t>
  </si>
  <si>
    <t>Office machinery manufacturing</t>
  </si>
  <si>
    <t>Optical instrument and lens manufacturing</t>
  </si>
  <si>
    <t>Photographic and photocopying equipment manufacturing</t>
  </si>
  <si>
    <t>Other commercial and service industry machinery manufacturing</t>
  </si>
  <si>
    <t>HVAC and commercial refrigeration equipment</t>
  </si>
  <si>
    <t>Air purification equipment manufacturing</t>
  </si>
  <si>
    <t>Industrial and commercial fan and blower manufacturing</t>
  </si>
  <si>
    <t>Heating equipment (except warm air furnaces) manufacturing</t>
  </si>
  <si>
    <t>AC, refrigeration, and forced air heating</t>
  </si>
  <si>
    <t>Metalworking machinery manufacturing</t>
  </si>
  <si>
    <t>Industrial mold manufacturing</t>
  </si>
  <si>
    <t>Machine tool (metal cutting types) manufacturing</t>
  </si>
  <si>
    <t>Machine tool (metal forming types) manufacturing</t>
  </si>
  <si>
    <t>Special die and tool, die set, jig, and fixture manufacturing</t>
  </si>
  <si>
    <t>Cutting tool and machine tool accessory manufacturing</t>
  </si>
  <si>
    <t>Other metalworking machinery manufacturing</t>
  </si>
  <si>
    <t>Engine, turbine, and power transmission equipment manufacturing</t>
  </si>
  <si>
    <t>Turbine and turbine generator set units manufacturing</t>
  </si>
  <si>
    <t>Speed changer, drive, and gear manufacturing</t>
  </si>
  <si>
    <t>Other engine equipment manufacturing</t>
  </si>
  <si>
    <t>Other general purpose machinery manufacturing</t>
  </si>
  <si>
    <t>Pump and compressor manufacturing</t>
  </si>
  <si>
    <t>Pump and pumping equipment manufacturing</t>
  </si>
  <si>
    <t>Air and gas compressor manufacturing</t>
  </si>
  <si>
    <t>Material handling equipment manufacturing</t>
  </si>
  <si>
    <t>Conveyor and conveying equipment manufacturing</t>
  </si>
  <si>
    <t>Overhead cranes, hoists, and monorail systems</t>
  </si>
  <si>
    <t>Industrial truck, trailer, and stacker mfg.</t>
  </si>
  <si>
    <t>All other general purpose machinery manufacturing</t>
  </si>
  <si>
    <t>Power-driven handtool manufacturing</t>
  </si>
  <si>
    <t>Welding and soldering equipment manufacturing</t>
  </si>
  <si>
    <t>Packaging machinery manufacturing</t>
  </si>
  <si>
    <t>Industrial process furnace and oven manufacturing</t>
  </si>
  <si>
    <t>Fluid power cylinder and actuator manufacturing</t>
  </si>
  <si>
    <t>Fluid power pump and motor manufacturing</t>
  </si>
  <si>
    <t>Scale and balance manufacturing</t>
  </si>
  <si>
    <t>All other miscellaneous general purpose machinery manufacturing</t>
  </si>
  <si>
    <t>Computer and electronic product manufacturing</t>
  </si>
  <si>
    <t>Computer and peripheral equipment manufacturing</t>
  </si>
  <si>
    <t>Electronic computer manufacturing</t>
  </si>
  <si>
    <t>Computer storage device manufacturing</t>
  </si>
  <si>
    <t>Computer terminal manufacturing</t>
  </si>
  <si>
    <t>Other computer peripheral equipment manufacturing</t>
  </si>
  <si>
    <t>Communications equipment manufacturing</t>
  </si>
  <si>
    <t>Telephone apparatus manufacturing</t>
  </si>
  <si>
    <t>Broadcast and wireless communications equip.</t>
  </si>
  <si>
    <t>Other communications equipment manufacturing</t>
  </si>
  <si>
    <t>Audio and video equipment manufacturing</t>
  </si>
  <si>
    <t>Semiconductor and other electronic component manufacturing</t>
  </si>
  <si>
    <t>Electron tube manufacturing</t>
  </si>
  <si>
    <t>Bare printed circuit board manufacturing</t>
  </si>
  <si>
    <t>Semiconductor and related device manufacturing</t>
  </si>
  <si>
    <t>Electronic capacitor manufacturing</t>
  </si>
  <si>
    <t>Electronic coil, transformer, and other inductor manufacturing</t>
  </si>
  <si>
    <t>Electronic connector manufacturing</t>
  </si>
  <si>
    <t>Printed circuit assembly (electronic assembly) manufacturing</t>
  </si>
  <si>
    <t>Other electronic component manufacturing</t>
  </si>
  <si>
    <t>Electronic instrument manufacturing</t>
  </si>
  <si>
    <t>Electromedical and electrotherapeutic apparatus manufacturing</t>
  </si>
  <si>
    <t>Search, detection, and navigation instruments</t>
  </si>
  <si>
    <t>Automatic environmental control manufacturing</t>
  </si>
  <si>
    <t>Industrial process variable instruments</t>
  </si>
  <si>
    <t>Electricity and signal testing instruments</t>
  </si>
  <si>
    <t>Analytical laboratory instrument manufacturing</t>
  </si>
  <si>
    <t>Irradiation apparatus manufacturing</t>
  </si>
  <si>
    <t>Watch, clock, and part manufacturing</t>
  </si>
  <si>
    <t>Other measuring and controlling device manufacturing</t>
  </si>
  <si>
    <t>Manufacturing and reproducing magnetic and optical media</t>
  </si>
  <si>
    <t>Software reproducing</t>
  </si>
  <si>
    <t>Audio and video media reproduction</t>
  </si>
  <si>
    <t>Magnetic and optical recording media manufacturing</t>
  </si>
  <si>
    <t>Electrical equipment, appliance, and component manufacturing</t>
  </si>
  <si>
    <t>Electric lighting equipment manufacturing</t>
  </si>
  <si>
    <t>Lighting fixture manufacturing</t>
  </si>
  <si>
    <t>Residential electric lighting fixture manufacturing</t>
  </si>
  <si>
    <t>Nonresidential electric lighting fixture mfg.</t>
  </si>
  <si>
    <t>Other lighting equipment manufacturing</t>
  </si>
  <si>
    <t>Household appliance manufacturing</t>
  </si>
  <si>
    <t>Small electrical appliance manufacturing</t>
  </si>
  <si>
    <t>Electric housewares and household fan manufacturing</t>
  </si>
  <si>
    <t>Major appliance manufacturing</t>
  </si>
  <si>
    <t>Household cooking appliance manufacturing</t>
  </si>
  <si>
    <t>Household refrigerator and home freezer manufacturing</t>
  </si>
  <si>
    <t>Electrical equipment manufacturing</t>
  </si>
  <si>
    <t>Power, distribution, and specialty transformer manufacturing</t>
  </si>
  <si>
    <t>Grantmaking foundations</t>
  </si>
  <si>
    <t>Voluntary health organizations</t>
  </si>
  <si>
    <t>Other grantmaking and giving services</t>
  </si>
  <si>
    <t>Social advocacy organizations</t>
  </si>
  <si>
    <t>Human rights organizations</t>
  </si>
  <si>
    <t>Environment, conservation and wildlife organizations</t>
  </si>
  <si>
    <t>Other social advocacy organizations</t>
  </si>
  <si>
    <t>Civic and social organizations</t>
  </si>
  <si>
    <t>Professional and similar organizations</t>
  </si>
  <si>
    <t>Business associations</t>
  </si>
  <si>
    <t>Professional organizations</t>
  </si>
  <si>
    <t>Labor unions and similar labor organizations</t>
  </si>
  <si>
    <t>Political organizations</t>
  </si>
  <si>
    <t>Other similar organizations</t>
  </si>
  <si>
    <t>Motor home manufacturing</t>
  </si>
  <si>
    <t>Travel trailer and camper manufacturing</t>
  </si>
  <si>
    <t>Motor vehicle parts manufacturing</t>
  </si>
  <si>
    <t>Motor vehicle gasoline engine and engine parts manufacturing</t>
  </si>
  <si>
    <t>Carburetor, piston, piston ring, and valve manufacturing</t>
  </si>
  <si>
    <t>Gasoline engine and engine parts manufacturing</t>
  </si>
  <si>
    <t>Motor vehicle electrical and electronic equipment manufacturing</t>
  </si>
  <si>
    <t>Vehicular lighting equipment manufacturing</t>
  </si>
  <si>
    <t>Other motor vehicle electric equipment mfg.</t>
  </si>
  <si>
    <t>Motor vehicle steering and suspension parts</t>
  </si>
  <si>
    <t>Motor vehicle brake system manufacturing</t>
  </si>
  <si>
    <t>Motor vehicle transmission and power train parts manufacturing</t>
  </si>
  <si>
    <t>Motor vehicle seating and interior trim manufacturing</t>
  </si>
  <si>
    <t>Other motor vehicle parts manufacturing</t>
  </si>
  <si>
    <t>All other motor vehicle parts manufacturing</t>
  </si>
  <si>
    <t>Aerospace product and parts manufacturing</t>
  </si>
  <si>
    <t>Aircraft manufacturing</t>
  </si>
  <si>
    <t>Aircraft engine and engine parts manufacturing</t>
  </si>
  <si>
    <t>Other aircraft parts and auxiliary equipment manufacturing</t>
  </si>
  <si>
    <t>Guided missile and space vehicle manufacturing</t>
  </si>
  <si>
    <t>Space vehicle propulsion units and parts mfg.</t>
  </si>
  <si>
    <t>Other guided missile and space vehicle parts</t>
  </si>
  <si>
    <t>Railroad rolling stock manufacturing</t>
  </si>
  <si>
    <t>Ship and boat building</t>
  </si>
  <si>
    <t>Ship building and repairing</t>
  </si>
  <si>
    <t>Boat building</t>
  </si>
  <si>
    <t>Other transportation equipment manufacturing</t>
  </si>
  <si>
    <t>Motorcycle, bicycle, and parts manufacturing</t>
  </si>
  <si>
    <t>Military armored vehicle, tank, and tank component manufacturing</t>
  </si>
  <si>
    <t>All other transportation equipment manufacturing</t>
  </si>
  <si>
    <t>Furniture and related product manufacturing</t>
  </si>
  <si>
    <t>Household and institutional furniture mfg.</t>
  </si>
  <si>
    <t>Wood kitchen cabinet and countertop manufacturing</t>
  </si>
  <si>
    <t>Household and institutional furniture manufacturing</t>
  </si>
  <si>
    <t>Upholstered household furniture manufacturing</t>
  </si>
  <si>
    <t>Nonupholstered wood household furniture manufacturing</t>
  </si>
  <si>
    <t>Metal household furniture manufacturing</t>
  </si>
  <si>
    <t>Household furniture (except wood and metal) manufacturing</t>
  </si>
  <si>
    <t>Institutional furniture manufacturing</t>
  </si>
  <si>
    <t>Wood television, radio, and sewing machine cabinet manufacturing</t>
  </si>
  <si>
    <t>Office furniture (including fixtures) manufacturing</t>
  </si>
  <si>
    <t>Wood office furniture manufacturing</t>
  </si>
  <si>
    <t>Custom architectural woodwork and millwork manufacturing</t>
  </si>
  <si>
    <t>Office furniture (except wood) manufacturing</t>
  </si>
  <si>
    <t>Showcase, partition, shelving, and locker manufacturing</t>
  </si>
  <si>
    <t>Other furniture related product manufacturing</t>
  </si>
  <si>
    <t>Mattress manufacturing</t>
  </si>
  <si>
    <t>Blind and shade manufacturing</t>
  </si>
  <si>
    <t>Miscellaneous manufacturing</t>
  </si>
  <si>
    <t>Medical equipment and supplies manufacturing</t>
  </si>
  <si>
    <t>Surgical and medical instrument manufacturing</t>
  </si>
  <si>
    <t>Surgical appliance and supplies manufacturing</t>
  </si>
  <si>
    <t>Dental equipment and supplies manufacturing</t>
  </si>
  <si>
    <t>Ophthalmic goods manufacturing</t>
  </si>
  <si>
    <t>Dental laboratories</t>
  </si>
  <si>
    <t>Other miscellaneous manufacturing</t>
  </si>
  <si>
    <t>Jewelry and silverware manufacturing</t>
  </si>
  <si>
    <t>Jewelry (except costume) manufacturing</t>
  </si>
  <si>
    <t>Silverware and hollowware manufacturing</t>
  </si>
  <si>
    <t>Jewelers' material and lapidary work manufacturing</t>
  </si>
  <si>
    <t>Costume jewelry and novelty manufacturing</t>
  </si>
  <si>
    <t>Sporting and athletic goods manufacturing</t>
  </si>
  <si>
    <t>Doll, toy, and game manufacturing</t>
  </si>
  <si>
    <t>Game, toy, and children's vehicle manufacturing</t>
  </si>
  <si>
    <t>Office supplies (except paper) manufacturing</t>
  </si>
  <si>
    <t>Pen and mechanical pencil manufacturing</t>
  </si>
  <si>
    <t>Lead pencil and art good manufacturing</t>
  </si>
  <si>
    <t>Marking device manufacturing</t>
  </si>
  <si>
    <t>Carbon paper and inked ribbon manufacturing</t>
  </si>
  <si>
    <t>Sign manufacturing</t>
  </si>
  <si>
    <t>All other miscellaneous manufacturing</t>
  </si>
  <si>
    <t>Gasket, packing, and sealing device manufacturing</t>
  </si>
  <si>
    <t>Musical instrument manufacturing</t>
  </si>
  <si>
    <t>Fastener, button, needle, and pin manufacturing</t>
  </si>
  <si>
    <t>Burial casket manufacturing</t>
  </si>
  <si>
    <t>Wholesale trade</t>
  </si>
  <si>
    <t>Merchant wholesalers, durable goods</t>
  </si>
  <si>
    <t>Motor vehicle and parts merchant wholesalers</t>
  </si>
  <si>
    <t>Automobile and other motor vehicle merchant wholesalers</t>
  </si>
  <si>
    <t>Motor vehicle supplies and new parts merchant wholesalers</t>
  </si>
  <si>
    <t>Tire and tube merchant wholesalers</t>
  </si>
  <si>
    <t>Motor vehicle parts (used) merchant wholesalers</t>
  </si>
  <si>
    <t>Furniture and home furnishing merchant wholesalers</t>
  </si>
  <si>
    <t>Furniture merchant wholesalers</t>
  </si>
  <si>
    <t>Home furnishing merchant wholesalers</t>
  </si>
  <si>
    <t>Lumber and other construction materials merchant wholesalers</t>
  </si>
  <si>
    <t>Lumber, plywood, millwork, and wood panel merchant wholesalers</t>
  </si>
  <si>
    <t>Brick, stone, and related construction material merchant wholesalers</t>
  </si>
  <si>
    <t>Roofing, siding, and insulation material merchant wholesalers</t>
  </si>
  <si>
    <t>Other construction material merchant wholesalers</t>
  </si>
  <si>
    <t>Commercial equip. merchant wholesalers</t>
  </si>
  <si>
    <t>Photographic equipment and supplies merchant wholesalers</t>
  </si>
  <si>
    <t>Office equipment merchant wholesalers</t>
  </si>
  <si>
    <t>Computer and software merchant wholesalers</t>
  </si>
  <si>
    <t>Other commercial equipment merchant wholesalers</t>
  </si>
  <si>
    <t>Medical equipment merchant wholesalers</t>
  </si>
  <si>
    <t>Ophthalmic goods merchant wholesalers</t>
  </si>
  <si>
    <t>Other professional equipment and supplies merchant wholesalers</t>
  </si>
  <si>
    <t>Metal and mineral (except petroleum) merchant wholesalers</t>
  </si>
  <si>
    <t>Metal service centers and other metal merchant wholesalers</t>
  </si>
  <si>
    <t>Coal and other mineral and ore merchant wholesalers</t>
  </si>
  <si>
    <t>Electrical and electronic goods merchant wholesalers</t>
  </si>
  <si>
    <t>Elec. equip. and wiring merchant wholesalers</t>
  </si>
  <si>
    <t>Electric appliance merchant wholesalers</t>
  </si>
  <si>
    <t>Other electronic parts and equipment merchant wholesalers</t>
  </si>
  <si>
    <t>Hardware and plumbing merchant wholesalers</t>
  </si>
  <si>
    <t>Hardware merchant wholesalers</t>
  </si>
  <si>
    <t>Plumbing equip. merchant wholesalers</t>
  </si>
  <si>
    <t>HVAC equip. merchant wholesalers</t>
  </si>
  <si>
    <t>Refrigeration equipment and supplies merchant wholesalers</t>
  </si>
  <si>
    <t>Machinery, equipment, and supplies merchant wholesalers</t>
  </si>
  <si>
    <t>Construction equipment merchant wholesalers</t>
  </si>
  <si>
    <t>Farm and garden machinery and equipment merchant wholesalers</t>
  </si>
  <si>
    <t>Industrial machinery and equipment merchant wholesalers</t>
  </si>
  <si>
    <t>Industrial supplies merchant wholesalers</t>
  </si>
  <si>
    <t>Service establishment equipment and supplies merchant wholesalers</t>
  </si>
  <si>
    <t>Other transport. goods merchant wholesalers</t>
  </si>
  <si>
    <t>Miscellaneous durable goods merchant wholesalers</t>
  </si>
  <si>
    <t>Sporting and recreational goods and supplies merchant wholesalers</t>
  </si>
  <si>
    <t>Toy and hobby goods and supplies merchant wholesalers</t>
  </si>
  <si>
    <t>Recyclable material merchant wholesalers</t>
  </si>
  <si>
    <t>Jewelry merchant wholesalers</t>
  </si>
  <si>
    <t>Other miscellaneous durable goods merchant wholesalers</t>
  </si>
  <si>
    <t>Merchant wholesalers, nondurable goods</t>
  </si>
  <si>
    <t>Paper and paper product merchant wholesalers</t>
  </si>
  <si>
    <t>Printing and writing paper merchant wholesalers</t>
  </si>
  <si>
    <t>Other commercial printing</t>
  </si>
  <si>
    <t>Support activities for printing</t>
  </si>
  <si>
    <t>Tradebinding and related work</t>
  </si>
  <si>
    <t>Prepress services</t>
  </si>
  <si>
    <t>Petroleum and coal products manufacturing</t>
  </si>
  <si>
    <t>Petroleum refineries</t>
  </si>
  <si>
    <t>Asphalt paving, roofing, and saturated materials manufacturing</t>
  </si>
  <si>
    <t>Asphalt paving mixture and block manufacturing</t>
  </si>
  <si>
    <t>Asphalt shingle and coating materials manufacturing</t>
  </si>
  <si>
    <t>Other petroleum and coal products manufacturing</t>
  </si>
  <si>
    <t>Petroleum lubricating oil and grease manufacturing</t>
  </si>
  <si>
    <t>Chemical manufacturing</t>
  </si>
  <si>
    <t>Basic chemical manufacturing</t>
  </si>
  <si>
    <t>Industrial gas manufacturing</t>
  </si>
  <si>
    <t>Synthetic dye and pigment manufacturing</t>
  </si>
  <si>
    <t>Inorganic dye and pigment manufacturing</t>
  </si>
  <si>
    <t>Synthetic organic dye and pigment manufacturing</t>
  </si>
  <si>
    <t>Other basic inorganic chemical manufacturing</t>
  </si>
  <si>
    <t>Carbon black manufacturing</t>
  </si>
  <si>
    <t>All other basic inorganic chemical manufacturing</t>
  </si>
  <si>
    <t>Other basic organic chemical manufacturing</t>
  </si>
  <si>
    <t>Ethyl alcohol manufacturing</t>
  </si>
  <si>
    <t>All other basic organic chemical manufacturing</t>
  </si>
  <si>
    <t>Resin, rubber, and artificial fibers mfg.</t>
  </si>
  <si>
    <t>Resin and synthetic rubber manufacturing</t>
  </si>
  <si>
    <t>Plastics material and resin manufacturing</t>
  </si>
  <si>
    <t>Artificial and synthetic fibers and filaments manufacturing</t>
  </si>
  <si>
    <t>Noncellulosic organic fiber manufacturing</t>
  </si>
  <si>
    <t>Agricultural chemical mfg.</t>
  </si>
  <si>
    <t>Fertilizer manufacturing</t>
  </si>
  <si>
    <t>Nitrogenous fertilizer manufacturing</t>
  </si>
  <si>
    <t>Phosphatic fertilizer manufacturing</t>
  </si>
  <si>
    <t>Fertilizer (mixing only) manufacturing</t>
  </si>
  <si>
    <t>Pesticide and other agricultural chemical manufacturing</t>
  </si>
  <si>
    <t>Pharmaceutical and medicine manufacturing</t>
  </si>
  <si>
    <t>Medicinal and botanical manufacturing</t>
  </si>
  <si>
    <t>Pharmaceutical preparation manufacturing</t>
  </si>
  <si>
    <t>Biological product (except diagnostic) manufacturing</t>
  </si>
  <si>
    <t>Paint, coating, and adhesive manufacturing</t>
  </si>
  <si>
    <t>Paint and coating manufacturing</t>
  </si>
  <si>
    <t>Adhesive manufacturing</t>
  </si>
  <si>
    <t>Soap, cleaning compound, and toilet preparation manufacturing</t>
  </si>
  <si>
    <t>Soap and cleaning compound manufacturing</t>
  </si>
  <si>
    <t>Soap and other detergent manufacturing</t>
  </si>
  <si>
    <t>Polish and other sanitation good manufacturing</t>
  </si>
  <si>
    <t>Toilet preparation manufacturing</t>
  </si>
  <si>
    <t>Other chemical product and preparation manufacturing</t>
  </si>
  <si>
    <t>Printing ink manufacturing</t>
  </si>
  <si>
    <t>Explosives manufacturing</t>
  </si>
  <si>
    <t>All other chemical product and preparation manufacturing</t>
  </si>
  <si>
    <t>Custom compounding of purchased resins</t>
  </si>
  <si>
    <t>Photographic film, paper, plate, and chemical manufacturing</t>
  </si>
  <si>
    <t>Other miscellaneous chemical product mfg.</t>
  </si>
  <si>
    <t>Plastics and rubber products manufacturing</t>
  </si>
  <si>
    <t>Plastics product manufacturing</t>
  </si>
  <si>
    <t>Plastics packaging materials, film and sheet</t>
  </si>
  <si>
    <t>Plastics bag and pouch manufacturing</t>
  </si>
  <si>
    <t>Plastics packaging film and sheet mfg.</t>
  </si>
  <si>
    <t>Nonpackaging plastics film and sheet mfg.</t>
  </si>
  <si>
    <t>Plastics pipe, fittings, and profile shapes</t>
  </si>
  <si>
    <t>Unlaminated plastics profile shape manufacturing</t>
  </si>
  <si>
    <t>Plastics pipe and pipe fitting manufacturing</t>
  </si>
  <si>
    <t>Laminated plastics plate, sheet and shapes</t>
  </si>
  <si>
    <t>Polystyrene foam product manufacturing</t>
  </si>
  <si>
    <t>Urethane and other foam product manufacturing</t>
  </si>
  <si>
    <t>Plastics bottle manufacturing</t>
  </si>
  <si>
    <t>Other plastics product manufacturing</t>
  </si>
  <si>
    <t>Plastics plumbing fixture manufacturing</t>
  </si>
  <si>
    <t>Resilient floor covering manufacturing</t>
  </si>
  <si>
    <t>All other plastics product manufacturing</t>
  </si>
  <si>
    <t>Rubber product manufacturing</t>
  </si>
  <si>
    <t>Tire manufacturing</t>
  </si>
  <si>
    <t>Tire manufacturing (except retreading)</t>
  </si>
  <si>
    <t>Tire retreading</t>
  </si>
  <si>
    <t>Rubber and plastics hoses and belting manufacturing</t>
  </si>
  <si>
    <t>Other rubber product manufacturing</t>
  </si>
  <si>
    <t>Rubber product manufacturing for mechanical use</t>
  </si>
  <si>
    <t>All other rubber product manufacturing</t>
  </si>
  <si>
    <t>Nonmetallic mineral product manufacturing</t>
  </si>
  <si>
    <t>Clay product and refractory manufacturing</t>
  </si>
  <si>
    <t>Pottery, ceramics, and plumbing fixture manufacturing</t>
  </si>
  <si>
    <t>Vitreous china and earthenware articles mfg.</t>
  </si>
  <si>
    <t>Porcelain electrical supply manufacturing</t>
  </si>
  <si>
    <t>Clay building material and refractories manufacturing</t>
  </si>
  <si>
    <t>Brick and structural clay tile manufacturing</t>
  </si>
  <si>
    <t>Ceramic wall and floor tile manufacturing</t>
  </si>
  <si>
    <t>Other structural clay product manufacturing</t>
  </si>
  <si>
    <t>Clay refractory manufacturing</t>
  </si>
  <si>
    <t>Glass and glass product manufacturing</t>
  </si>
  <si>
    <t>Flat glass manufacturing</t>
  </si>
  <si>
    <t>Other pressed and blown glass and glassware manufacturing</t>
  </si>
  <si>
    <t>Glass product manufacturing made of purchased glass</t>
  </si>
  <si>
    <t>Cement and concrete product manufacturing</t>
  </si>
  <si>
    <t>Cement manufacturing</t>
  </si>
  <si>
    <t>Ready-mix concrete manufacturing</t>
  </si>
  <si>
    <t>Concrete pipe, brick, and block manufacturing</t>
  </si>
  <si>
    <t>Concrete block and brick manufacturing</t>
  </si>
  <si>
    <t>Concrete pipe manufacturing</t>
  </si>
  <si>
    <t>Other concrete product manufacturing</t>
  </si>
  <si>
    <t>Lime and gypsum product manufacturing</t>
  </si>
  <si>
    <t>Lime manufacturing</t>
  </si>
  <si>
    <t>Gypsum product manufacturing</t>
  </si>
  <si>
    <t>Other nonmetallic mineral product manufacturing</t>
  </si>
  <si>
    <t>Abrasive product manufacturing</t>
  </si>
  <si>
    <t>All other nonmetallic mineral product manufacturing</t>
  </si>
  <si>
    <t>Cut stone and stone product manufacturing</t>
  </si>
  <si>
    <t>Ground or treated mineral and earth manufacturing</t>
  </si>
  <si>
    <t>Mineral wool manufacturing</t>
  </si>
  <si>
    <t>Miscellaneous nonmetallic mineral products</t>
  </si>
  <si>
    <t>Primary metal manufacturing</t>
  </si>
  <si>
    <t>Iron and steel mills and ferroalloy manufacturing</t>
  </si>
  <si>
    <t>Iron and steel mills</t>
  </si>
  <si>
    <t>Steel product manufacturing from purchased steel</t>
  </si>
  <si>
    <t>Iron and steel pipe and tube manufacturing from purchased steel</t>
  </si>
  <si>
    <t>Rolling and drawing of purchased steel</t>
  </si>
  <si>
    <t>Rolled steel shape manufacturing</t>
  </si>
  <si>
    <t>Steel wire drawing</t>
  </si>
  <si>
    <t>Alumina and aluminum production and processing</t>
  </si>
  <si>
    <t>Primary aluminum production</t>
  </si>
  <si>
    <t>Secondary smelting and alloying of aluminum</t>
  </si>
  <si>
    <t>Aluminum sheet, plate, and foil manufacturing</t>
  </si>
  <si>
    <t>Aluminum extruded product manufacturing</t>
  </si>
  <si>
    <t>Other aluminum rolling and drawing</t>
  </si>
  <si>
    <t>Nonferrous metal (except aluminum) production and processing</t>
  </si>
  <si>
    <t>Nonferrous metal (except aluminum) smelting and refining</t>
  </si>
  <si>
    <t>Primary smelting and refining of copper</t>
  </si>
  <si>
    <t>Primary nonferrous metal, except Cu and Al</t>
  </si>
  <si>
    <t>Copper rolling, drawing, extruding, and alloying</t>
  </si>
  <si>
    <t>Copper rolling, drawing, and extruding</t>
  </si>
  <si>
    <t>Copper wire (except mechanical) drawing</t>
  </si>
  <si>
    <t>Nonferrous metal, except Cu and Al, shaping</t>
  </si>
  <si>
    <t>Secondary processing of other nonferrous</t>
  </si>
  <si>
    <t>Foundries</t>
  </si>
  <si>
    <t>Ferrous metal foundries</t>
  </si>
  <si>
    <t>Iron foundries</t>
  </si>
  <si>
    <t>Steel investment foundries</t>
  </si>
  <si>
    <t>Steel foundries (except investment)</t>
  </si>
  <si>
    <t>Nonferrous metal foundries</t>
  </si>
  <si>
    <t>Aluminum die-casting foundries</t>
  </si>
  <si>
    <t>Nonferrous (except aluminum) die-casting foundries</t>
  </si>
  <si>
    <t>Aluminum foundries (except die-casting)</t>
  </si>
  <si>
    <t>Copper foundries (except die-casting)</t>
  </si>
  <si>
    <t>Other nonferrous foundries (except die-casting)</t>
  </si>
  <si>
    <t>Fabricated metal product manufacturing</t>
  </si>
  <si>
    <t>Forging and stamping</t>
  </si>
  <si>
    <t>Iron and steel forging</t>
  </si>
  <si>
    <t>Custom roll forming</t>
  </si>
  <si>
    <t>Chandler</t>
  </si>
  <si>
    <t>Metal stamping</t>
  </si>
  <si>
    <t>Cutlery and handtool manufacturing</t>
  </si>
  <si>
    <t>Hand and edge tool manufacturing</t>
  </si>
  <si>
    <t>Saw blade and handsaw manufacturing</t>
  </si>
  <si>
    <t>Kitchen utensil, pot, and pan manufacturing</t>
  </si>
  <si>
    <t>Architectural and structural metals manufacturing</t>
  </si>
  <si>
    <t>Plate work and fabricated structural product manufacturing</t>
  </si>
  <si>
    <t>Prefabricated metal building and component manufacturing</t>
  </si>
  <si>
    <t>Fabricated structural metal manufacturing</t>
  </si>
  <si>
    <t>Plate work manufacturing</t>
  </si>
  <si>
    <t>Ornamental and architectural metal products manufacturing</t>
  </si>
  <si>
    <t>Metal window and door manufacturing</t>
  </si>
  <si>
    <t>Sheet metal work manufacturing</t>
  </si>
  <si>
    <t>Ornamental and architectural metal work manufacturing</t>
  </si>
  <si>
    <t>Natural gas liquid extraction</t>
  </si>
  <si>
    <t>Iron ore mining</t>
  </si>
  <si>
    <t>Kaolin and ball clay mining</t>
  </si>
  <si>
    <t>Phosphate rock mining</t>
  </si>
  <si>
    <t>Other chemical and fertilizer mineral mining</t>
  </si>
  <si>
    <t>Hydroelectric power generation</t>
  </si>
  <si>
    <t>Steam and air-conditioning supply</t>
  </si>
  <si>
    <t>Rice milling</t>
  </si>
  <si>
    <t>Malt manufacturing</t>
  </si>
  <si>
    <t>Starch and vegetable fats and oils manufacturing</t>
  </si>
  <si>
    <t>Wet corn milling</t>
  </si>
  <si>
    <t>Soybean processing</t>
  </si>
  <si>
    <t>Other oilseed processing</t>
  </si>
  <si>
    <t>Fats and oils refining and blending</t>
  </si>
  <si>
    <t>Breakfast cereal manufacturing</t>
  </si>
  <si>
    <t>Sugar manufacturing</t>
  </si>
  <si>
    <t>Sugarcane mills</t>
  </si>
  <si>
    <t>Cane sugar refining</t>
  </si>
  <si>
    <t>Beet sugar manufacturing</t>
  </si>
  <si>
    <t>Chocolate and confectionery manufacturing from cacao beans</t>
  </si>
  <si>
    <t>Frozen fruit, juice, and vegetable manufacturing</t>
  </si>
  <si>
    <t>Dried and dehydrated food manufacturing</t>
  </si>
  <si>
    <t>Poultry processing</t>
  </si>
  <si>
    <t>Seafood canning</t>
  </si>
  <si>
    <t>Frozen cakes, pies, and other pastries manufacturing</t>
  </si>
  <si>
    <t>Flour mixes and dough manufacturing from purchased flour</t>
  </si>
  <si>
    <t>Roasted nuts and peanut butter manufacturing</t>
  </si>
  <si>
    <t>Distilleries</t>
  </si>
  <si>
    <t>Tobacco manufacturing</t>
  </si>
  <si>
    <t>Tobacco stemming and redrying</t>
  </si>
  <si>
    <t>Tobacco product manufacturing</t>
  </si>
  <si>
    <t>Cigarette manufacturing</t>
  </si>
  <si>
    <t>Other tobacco product manufacturing</t>
  </si>
  <si>
    <t>Yarn spinning mills</t>
  </si>
  <si>
    <t>Thread mills</t>
  </si>
  <si>
    <t>Narrow fabric mills and schiffli machine embroidery</t>
  </si>
  <si>
    <t>Narrow fabric mills</t>
  </si>
  <si>
    <t>Schiffli machine embroidery</t>
  </si>
  <si>
    <t>Weft knit fabric mills</t>
  </si>
  <si>
    <t>Textile bag mills</t>
  </si>
  <si>
    <t>Tire cord and tire fabric mills</t>
  </si>
  <si>
    <t>Other hosiery and sock mills</t>
  </si>
  <si>
    <t>Underwear and nightwear knitting mills</t>
  </si>
  <si>
    <t>Men's and boys' underwear and nightwear mfg.</t>
  </si>
  <si>
    <t>Men's and boys' suit, coat, and overcoat mfg.</t>
  </si>
  <si>
    <t>Men's and boys' pants, except work pants, mfg.</t>
  </si>
  <si>
    <t>Men's and boys' cut and sew work clothing manufacturing</t>
  </si>
  <si>
    <t>Men's and boys' cut and sew other outerwear manufacturing</t>
  </si>
  <si>
    <t>Women's and girls' cut and sew blouse and shirt manufacturing</t>
  </si>
  <si>
    <t>Women's and girls' suit, coat, and skirt mfg.</t>
  </si>
  <si>
    <t>Infants' cut and sew apparel manufacturing</t>
  </si>
  <si>
    <t>Hat, cap, and millinery manufacturing</t>
  </si>
  <si>
    <t>Glove and mitten manufacturing</t>
  </si>
  <si>
    <t>Men's and boys' neckwear manufacturing</t>
  </si>
  <si>
    <t>Leather and hide tanning and finishing</t>
  </si>
  <si>
    <t>Rubber and plastics footwear manufacturing</t>
  </si>
  <si>
    <t>House slipper manufacturing</t>
  </si>
  <si>
    <t>Women's footwear (except athletic) manufacturing</t>
  </si>
  <si>
    <t>Other footwear manufacturing</t>
  </si>
  <si>
    <t>Women's handbag and purse manufacturing</t>
  </si>
  <si>
    <t>Softwood veneer and plywood manufacturing</t>
  </si>
  <si>
    <t>Pulp mills</t>
  </si>
  <si>
    <t>Paperboard mills</t>
  </si>
  <si>
    <t>Setup paperboard box manufacturing</t>
  </si>
  <si>
    <t>Nonfolding sanitary food container manufacturing</t>
  </si>
  <si>
    <t>Coated paper bag and pouch manufacturing</t>
  </si>
  <si>
    <t>Flexible packaging foil manufacturing</t>
  </si>
  <si>
    <t>Surface-coated paperboard manufacturing</t>
  </si>
  <si>
    <t>Stationery, tablet, and related product manufacturing</t>
  </si>
  <si>
    <t>All other petroleum and coal products manufacturing</t>
  </si>
  <si>
    <t>Petrochemical manufacturing</t>
  </si>
  <si>
    <t>Alkalies and chlorine manufacturing</t>
  </si>
  <si>
    <t>Gum and wood chemical manufacturing</t>
  </si>
  <si>
    <t>Cyclic crude and intermediate manufacturing</t>
  </si>
  <si>
    <t>Synthetic rubber manufacturing</t>
  </si>
  <si>
    <t>Cellulosic organic fiber manufacturing</t>
  </si>
  <si>
    <t>In-vitro diagnostic substance manufacturing</t>
  </si>
  <si>
    <t>Surface active agent manufacturing</t>
  </si>
  <si>
    <t>Vitreous china plumbing fixture manufacturing</t>
  </si>
  <si>
    <t>Nonclay refractory manufacturing</t>
  </si>
  <si>
    <t>Glass container manufacturing</t>
  </si>
  <si>
    <t>Electrometallurgical ferroalloy product manufacturing</t>
  </si>
  <si>
    <t>Alumina refining</t>
  </si>
  <si>
    <t>Secondary smelting, refining, and alloying of copper</t>
  </si>
  <si>
    <t>Nonferrous forging</t>
  </si>
  <si>
    <t>Crown and closure manufacturing</t>
  </si>
  <si>
    <t>Powder metallurgy part manufacturing</t>
  </si>
  <si>
    <t>Cutlery and flatware (except precious) manufacturing</t>
  </si>
  <si>
    <t>Commercial laundry and drycleaning machinery</t>
  </si>
  <si>
    <t>Rolling mill machinery and equipment manufacturing</t>
  </si>
  <si>
    <t>Mechanical power transmission equipment manufacturing</t>
  </si>
  <si>
    <t>Measuring and dispensing pump manufacturing</t>
  </si>
  <si>
    <t>Elevator and moving stairway manufacturing</t>
  </si>
  <si>
    <t>Electronic resistor manufacturing</t>
  </si>
  <si>
    <t>Totalizing fluid meter and counting device manufacturing</t>
  </si>
  <si>
    <t>Electric lamp bulb and part manufacturing</t>
  </si>
  <si>
    <t>Household vacuum cleaner manufacturing</t>
  </si>
  <si>
    <t>Household laundry equipment manufacturing</t>
  </si>
  <si>
    <t>Other major household appliance manufacturing</t>
  </si>
  <si>
    <t>Fiber optic cable manufacturing</t>
  </si>
  <si>
    <t>Heavy duty truck manufacturing</t>
  </si>
  <si>
    <t>Motor vehicle metal stamping</t>
  </si>
  <si>
    <t>Motor vehicle air-conditioning manufacturing</t>
  </si>
  <si>
    <t>Doll and stuffed toy manufacturing</t>
  </si>
  <si>
    <t>Broom, brush, and mop manufacturing</t>
  </si>
  <si>
    <t>Deep sea passenger transportation</t>
  </si>
  <si>
    <t>Coastal and great lakes passenger transportation</t>
  </si>
  <si>
    <t>Commuter rail systems</t>
  </si>
  <si>
    <t>All other pipeline transportation</t>
  </si>
  <si>
    <t>Navigational services to shipping</t>
  </si>
  <si>
    <t>Other support activities for water transportation</t>
  </si>
  <si>
    <t>Solid waste combustors and incinerators</t>
  </si>
  <si>
    <t>Other nonhazardous waste treatment and disposal</t>
  </si>
  <si>
    <t>Location Quotient</t>
  </si>
  <si>
    <t>Excess Employ-ment</t>
  </si>
  <si>
    <t>Stationery and office supplies merchant wholesalers</t>
  </si>
  <si>
    <t>Industrial and personal service paper merchant wholesalers</t>
  </si>
  <si>
    <t>Drugs and druggists' sundries merchant wholesalers</t>
  </si>
  <si>
    <t>Apparel, piece goods, and notions merchant wholesalers</t>
  </si>
  <si>
    <t>Piece goods, notions, and other dry goods merchant wholesalers</t>
  </si>
  <si>
    <t>Men's and boys' clothing and furnishings merchant wholesalers</t>
  </si>
  <si>
    <t>Women's and children's clothing merchant wholesalers</t>
  </si>
  <si>
    <t>Footwear merchant wholesalers</t>
  </si>
  <si>
    <t>Grocery and related product merchant wholesalers</t>
  </si>
  <si>
    <t>General line grocery merchant wholesalers</t>
  </si>
  <si>
    <t>Packaged frozen food merchant wholesalers</t>
  </si>
  <si>
    <t>Dairy product (except dried or canned) merchant wholesalers</t>
  </si>
  <si>
    <t>Poultry and poultry product merchant wholesalers</t>
  </si>
  <si>
    <t>Confectionery merchant wholesalers</t>
  </si>
  <si>
    <t>Fish and seafood merchant wholesalers</t>
  </si>
  <si>
    <t>Meat and meat product merchant wholesalers</t>
  </si>
  <si>
    <t>Fresh fruit and vegetable merchant wholesalers</t>
  </si>
  <si>
    <t>Other grocery and related products merchant wholesalers</t>
  </si>
  <si>
    <t>Farm product raw material merchant wholesalers</t>
  </si>
  <si>
    <t>Grain and field bean merchant wholesalers</t>
  </si>
  <si>
    <t>Livestock merchant wholesalers</t>
  </si>
  <si>
    <t>Other farm product raw material merchant wholesalers</t>
  </si>
  <si>
    <t>Chemical and allied products merchant wholesalers</t>
  </si>
  <si>
    <t>Plastics materials and basic forms and shapes merchant wholesalers</t>
  </si>
  <si>
    <t>Other chemical and allied products merchant wholesalers</t>
  </si>
  <si>
    <t>Petroleum and petroleum products merchant wholesalers</t>
  </si>
  <si>
    <t>Petroleum bulk stations and terminals</t>
  </si>
  <si>
    <t>Other petroleum merchant wholesalers</t>
  </si>
  <si>
    <t>Beer, wine, and distilled alcoholic beverage merchant wholesalers</t>
  </si>
  <si>
    <t>Beer and ale merchant wholesalers</t>
  </si>
  <si>
    <t>Wine and distilled alcoholic beverage merchant wholesalers</t>
  </si>
  <si>
    <t>Miscellaneous nondurable goods merchant wholesalers</t>
  </si>
  <si>
    <t>Farm supplies merchant wholesalers</t>
  </si>
  <si>
    <t>Book, periodical, and newspaper merchant wholesalers</t>
  </si>
  <si>
    <t>Flower, nursery stock, &amp; florists' supplies merchant wholesalers</t>
  </si>
  <si>
    <t>Tobacco and tobacco product merchant wholesalers</t>
  </si>
  <si>
    <t>Paint, varnish, and supplies merchant wholesalers</t>
  </si>
  <si>
    <t>Other miscellaneous nondurable goods merchant wholesalers</t>
  </si>
  <si>
    <t>Export Employ-ment</t>
  </si>
  <si>
    <t>Wholesale electronic markets and agents and brokers</t>
  </si>
  <si>
    <t>Business to business electronic markets</t>
  </si>
  <si>
    <t>Wholesale trade agents and brokers</t>
  </si>
  <si>
    <t>Retail trade</t>
  </si>
  <si>
    <t>Motor vehicle and parts dealers</t>
  </si>
  <si>
    <t>Automobile dealers</t>
  </si>
  <si>
    <t>New car dealers</t>
  </si>
  <si>
    <t>Used car dealers</t>
  </si>
  <si>
    <t>Other motor vehicle dealers</t>
  </si>
  <si>
    <t>Recreational vehicle dealers</t>
  </si>
  <si>
    <t>Motorcycle, boat, and other motor vehicle dealers</t>
  </si>
  <si>
    <t>Motorcycle, ATV, and personal watercraft dealers</t>
  </si>
  <si>
    <t>Boat dealers</t>
  </si>
  <si>
    <t>All other motor vehicle dealers</t>
  </si>
  <si>
    <t>Automotive parts, accessories, and tire stores</t>
  </si>
  <si>
    <t>Automotive parts and accessories stores</t>
  </si>
  <si>
    <t>Tire dealers</t>
  </si>
  <si>
    <t>Furniture and home furnishings stores</t>
  </si>
  <si>
    <t>Furniture stores</t>
  </si>
  <si>
    <t>Home furnishings stores</t>
  </si>
  <si>
    <t>Floor covering stores</t>
  </si>
  <si>
    <t>Other home furnishings stores</t>
  </si>
  <si>
    <t>Window treatment stores</t>
  </si>
  <si>
    <t>All other home furnishings stores</t>
  </si>
  <si>
    <t>Electronics and appliance stores</t>
  </si>
  <si>
    <t>Appliance, television, and other electronics stores</t>
  </si>
  <si>
    <t>Household appliance stores</t>
  </si>
  <si>
    <t>Radio, television, and other electronics stores</t>
  </si>
  <si>
    <t>Computer and software stores</t>
  </si>
  <si>
    <t>Camera and photographic supplies stores</t>
  </si>
  <si>
    <t>Building material and garden equipment and supplies dealers</t>
  </si>
  <si>
    <t>Building material and supplies dealers</t>
  </si>
  <si>
    <t>Home centers</t>
  </si>
  <si>
    <t>Paint and wallpaper stores</t>
  </si>
  <si>
    <t>Hardware stores</t>
  </si>
  <si>
    <t>Other building material dealers</t>
  </si>
  <si>
    <t>Lawn and garden equipment and supplies stores</t>
  </si>
  <si>
    <t>Outdoor power equipment stores</t>
  </si>
  <si>
    <t>Nursery, garden center, and farm supply stores</t>
  </si>
  <si>
    <t>Food and beverage stores</t>
  </si>
  <si>
    <t>Grocery stores</t>
  </si>
  <si>
    <t>Supermarkets and other grocery (except convenience) stores</t>
  </si>
  <si>
    <t>Convenience stores</t>
  </si>
  <si>
    <t>Specialty food stores</t>
  </si>
  <si>
    <t>Meat markets</t>
  </si>
  <si>
    <t>Fish and seafood markets</t>
  </si>
  <si>
    <t>Fruit and vegetable markets</t>
  </si>
  <si>
    <t>Other specialty food stores</t>
  </si>
  <si>
    <t>Baked goods stores</t>
  </si>
  <si>
    <t>Confectionery and nut stores</t>
  </si>
  <si>
    <t>All other specialty food stores</t>
  </si>
  <si>
    <t>Beer, wine, and liquor stores</t>
  </si>
  <si>
    <t>Health and personal care stores</t>
  </si>
  <si>
    <t>Pharmacies and drug stores</t>
  </si>
  <si>
    <t>Cosmetics, beauty supplies, and perfume stores</t>
  </si>
  <si>
    <t>Optical goods stores</t>
  </si>
  <si>
    <t>Other health and personal care stores</t>
  </si>
  <si>
    <t>Food (health) supplement stores</t>
  </si>
  <si>
    <t>All other health and personal care stores</t>
  </si>
  <si>
    <t>Gasoline stations</t>
  </si>
  <si>
    <t>Gasoline stations with convenience stores</t>
  </si>
  <si>
    <t>Other gasoline stations</t>
  </si>
  <si>
    <t>Clothing and clothing accessories stores</t>
  </si>
  <si>
    <t>Clothing stores</t>
  </si>
  <si>
    <t>Men's clothing stores</t>
  </si>
  <si>
    <t>Women's clothing stores</t>
  </si>
  <si>
    <t>Children's and infants' clothing stores</t>
  </si>
  <si>
    <t>Family clothing stores</t>
  </si>
  <si>
    <t>Clothing accessories stores</t>
  </si>
  <si>
    <t>Other clothing stores</t>
  </si>
  <si>
    <t>Shoe stores</t>
  </si>
  <si>
    <t>Jewelry, luggage, and leather goods stores</t>
  </si>
  <si>
    <t>Jewelry stores</t>
  </si>
  <si>
    <t>Luggage and leather goods stores</t>
  </si>
  <si>
    <t>Sporting goods, hobby, book, and music stores</t>
  </si>
  <si>
    <t>Sporting goods, hobby, and musical instrument stores</t>
  </si>
  <si>
    <t>Sporting goods stores</t>
  </si>
  <si>
    <t>Hobby, toy, and game stores</t>
  </si>
  <si>
    <t>Sewing, needlework, and piece goods stores</t>
  </si>
  <si>
    <t>Musical instrument and supplies stores</t>
  </si>
  <si>
    <t>Book, periodical, and music stores</t>
  </si>
  <si>
    <t>Book stores and news dealers</t>
  </si>
  <si>
    <t>Book stores</t>
  </si>
  <si>
    <t>News dealers and newsstands</t>
  </si>
  <si>
    <t>Prerecorded tape, compact disc, and record stores</t>
  </si>
  <si>
    <t>General merchandise stores</t>
  </si>
  <si>
    <t>Department stores</t>
  </si>
  <si>
    <t>Department stores (except discount department stores)</t>
  </si>
  <si>
    <t>Discount department stores</t>
  </si>
  <si>
    <t>Other general merchandise stores</t>
  </si>
  <si>
    <t>Warehouse clubs and supercenters</t>
  </si>
  <si>
    <t>All other general merchandise stores</t>
  </si>
  <si>
    <t>Miscellaneous store retailers</t>
  </si>
  <si>
    <t>Florists</t>
  </si>
  <si>
    <t>Office supplies, stationery, and gift stores</t>
  </si>
  <si>
    <t>Office supplies and stationery stores</t>
  </si>
  <si>
    <t>Gift, novelty, and souvenir stores</t>
  </si>
  <si>
    <t>Used merchandise stores</t>
  </si>
  <si>
    <t>Other miscellaneous store retailers</t>
  </si>
  <si>
    <t>Pet and pet supplies stores</t>
  </si>
  <si>
    <t>Art dealers</t>
  </si>
  <si>
    <t>Manufactured (mobile) home dealers</t>
  </si>
  <si>
    <t>All other miscellaneous store retailers</t>
  </si>
  <si>
    <t>Tobacco stores</t>
  </si>
  <si>
    <t>All other miscellaneous store retailers (except tobacco stores)</t>
  </si>
  <si>
    <t>Nonstore retailers</t>
  </si>
  <si>
    <t>Electronic shopping and mail-order houses</t>
  </si>
  <si>
    <t>Electronic shopping</t>
  </si>
  <si>
    <t>Electronic auctions</t>
  </si>
  <si>
    <t>Mail-order houses</t>
  </si>
  <si>
    <t>Vending machine operators</t>
  </si>
  <si>
    <t>Direct selling establishments</t>
  </si>
  <si>
    <t>Fuel dealers</t>
  </si>
  <si>
    <t>Heating oil dealers</t>
  </si>
  <si>
    <t>Liquefied petroleum gas (bottled gas) dealers</t>
  </si>
  <si>
    <t>Other fuel dealers</t>
  </si>
  <si>
    <t>Other direct selling establishments</t>
  </si>
  <si>
    <t>Transportation and warehousing</t>
  </si>
  <si>
    <t>Air transportation</t>
  </si>
  <si>
    <t>Scheduled air transportation</t>
  </si>
  <si>
    <t>Scheduled passenger air transportation</t>
  </si>
  <si>
    <t>Scheduled freight air transportation</t>
  </si>
  <si>
    <t>Nonscheduled air transportation</t>
  </si>
  <si>
    <t>Nonscheduled chartered passenger air transportation</t>
  </si>
  <si>
    <t>Nonscheduled chartered freight air transportation</t>
  </si>
  <si>
    <t>Other nonscheduled air transportation</t>
  </si>
  <si>
    <t>Water transportation</t>
  </si>
  <si>
    <t>Deep sea, coastal, and great lakes water transportation</t>
  </si>
  <si>
    <t>Deep sea freight transportation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</si>
</sst>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00"/>
    <numFmt numFmtId="167" formatCode="&quot;$&quot;#,##0.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 wrapText="1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Continuous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9.140625" style="2" customWidth="1"/>
    <col min="2" max="2" width="40.7109375" style="2" customWidth="1"/>
    <col min="3" max="3" width="11.140625" style="2" bestFit="1" customWidth="1"/>
    <col min="4" max="16384" width="9.140625" style="2" customWidth="1"/>
  </cols>
  <sheetData>
    <row r="1" spans="1:11" ht="38.25">
      <c r="A1" s="1">
        <v>2009</v>
      </c>
      <c r="C1" s="6" t="s">
        <v>787</v>
      </c>
      <c r="D1" s="4"/>
      <c r="E1" s="6" t="s">
        <v>479</v>
      </c>
      <c r="F1" s="6"/>
      <c r="G1" s="8" t="s">
        <v>1369</v>
      </c>
      <c r="H1" s="6" t="s">
        <v>1370</v>
      </c>
      <c r="I1" s="11" t="s">
        <v>725</v>
      </c>
      <c r="J1" s="16"/>
      <c r="K1" s="11" t="s">
        <v>1409</v>
      </c>
    </row>
    <row r="2" spans="1:11" ht="25.5">
      <c r="A2" s="5" t="s">
        <v>788</v>
      </c>
      <c r="B2" s="1"/>
      <c r="C2" s="17" t="s">
        <v>789</v>
      </c>
      <c r="D2" s="5" t="s">
        <v>1241</v>
      </c>
      <c r="E2" s="17" t="s">
        <v>789</v>
      </c>
      <c r="F2" s="5" t="s">
        <v>1241</v>
      </c>
      <c r="G2" s="5" t="s">
        <v>1241</v>
      </c>
      <c r="H2" s="5" t="s">
        <v>1241</v>
      </c>
      <c r="I2" s="13" t="s">
        <v>723</v>
      </c>
      <c r="J2" s="15" t="s">
        <v>724</v>
      </c>
      <c r="K2" s="5" t="s">
        <v>1241</v>
      </c>
    </row>
    <row r="3" spans="1:11" ht="12.75">
      <c r="A3" s="2">
        <v>0</v>
      </c>
      <c r="B3" s="2" t="s">
        <v>613</v>
      </c>
      <c r="C3" s="3">
        <v>114355797</v>
      </c>
      <c r="D3" s="3">
        <v>91617</v>
      </c>
      <c r="E3" s="7">
        <f aca="true" t="shared" si="0" ref="E3:E66">C3/C$2104*1000</f>
        <v>372.7718715383134</v>
      </c>
      <c r="F3" s="7">
        <f aca="true" t="shared" si="1" ref="F3:F66">D3/D$2104*1000</f>
        <v>357.8439605507275</v>
      </c>
      <c r="G3" s="9">
        <f>F3/E3</f>
        <v>0.959954298788739</v>
      </c>
      <c r="H3" s="3">
        <f>IF(D3&gt;0,(D3-(D3/G3))," ")</f>
        <v>-3821.9184105966706</v>
      </c>
      <c r="I3"/>
      <c r="J3" s="12">
        <f>((D4/D3)*J4)+((D52/D3)*J52)+((D73/D3)*J73)+((D146/D3)*J146)+((D910/D3)*J910)+((D1075/D3)*J1075)+((D1251/D3)*J1251)+((D1382/D3)*J1382)+((D1460/D3)*J1460)+((D1540/D3)*J1540)+((D1595/D3)*J1595)+((D1687/D3)*J1687)+((D1694/D3)*J1694)+((D1781/D3)*J1781)+((D1819/D3)*J1819)+((D1911/D3)*J1911)+((D1972/D3)*J1972)+((D2008/D3)*J2008)</f>
        <v>0.2935632419677846</v>
      </c>
      <c r="K3" s="10">
        <f aca="true" t="shared" si="2" ref="K3:K66">D3*J3</f>
        <v>26895.383539362523</v>
      </c>
    </row>
    <row r="4" spans="1:11" ht="12.75">
      <c r="A4" s="2">
        <v>21</v>
      </c>
      <c r="B4" s="2" t="s">
        <v>360</v>
      </c>
      <c r="C4" s="3">
        <v>604653</v>
      </c>
      <c r="D4" s="10">
        <v>8.497316</v>
      </c>
      <c r="E4" s="7">
        <f t="shared" si="0"/>
        <v>1.971020589723631</v>
      </c>
      <c r="F4" s="7">
        <f t="shared" si="1"/>
        <v>0.03318939947270774</v>
      </c>
      <c r="G4" s="9">
        <f aca="true" t="shared" si="3" ref="G4:G67">F4/E4</f>
        <v>0.016838687350983702</v>
      </c>
      <c r="H4" s="3">
        <f aca="true" t="shared" si="4" ref="H4:H67">IF(D4&gt;0,(D4-(D4/G4))," ")</f>
        <v>-496.13323048399263</v>
      </c>
      <c r="I4"/>
      <c r="J4" s="12">
        <f>((D5/D4)*J5)+((D10/D4)*J10)+((D44/D4)*J44)</f>
        <v>0.33003816576214473</v>
      </c>
      <c r="K4" s="10">
        <f t="shared" si="2"/>
        <v>2.8044385865413246</v>
      </c>
    </row>
    <row r="5" spans="1:11" ht="12.75">
      <c r="A5" s="2">
        <v>211</v>
      </c>
      <c r="B5" s="2" t="s">
        <v>361</v>
      </c>
      <c r="C5" s="3">
        <v>107394</v>
      </c>
      <c r="D5" s="10">
        <v>0</v>
      </c>
      <c r="E5" s="7">
        <f t="shared" si="0"/>
        <v>0.35007811953761847</v>
      </c>
      <c r="F5" s="7">
        <f t="shared" si="1"/>
        <v>0</v>
      </c>
      <c r="G5" s="9">
        <f t="shared" si="3"/>
        <v>0</v>
      </c>
      <c r="H5" s="3" t="str">
        <f t="shared" si="4"/>
        <v> </v>
      </c>
      <c r="I5" s="12">
        <v>0.5688259790424447</v>
      </c>
      <c r="J5" s="12">
        <v>0.5688259790424447</v>
      </c>
      <c r="K5" s="10">
        <f t="shared" si="2"/>
        <v>0</v>
      </c>
    </row>
    <row r="6" spans="1:11" ht="12.75">
      <c r="A6" s="2">
        <v>2111</v>
      </c>
      <c r="B6" s="2" t="s">
        <v>361</v>
      </c>
      <c r="C6" s="3">
        <v>107394</v>
      </c>
      <c r="D6" s="10">
        <v>0</v>
      </c>
      <c r="E6" s="7">
        <f t="shared" si="0"/>
        <v>0.35007811953761847</v>
      </c>
      <c r="F6" s="7">
        <f t="shared" si="1"/>
        <v>0</v>
      </c>
      <c r="G6" s="9">
        <f t="shared" si="3"/>
        <v>0</v>
      </c>
      <c r="H6" s="3" t="str">
        <f t="shared" si="4"/>
        <v> </v>
      </c>
      <c r="I6" s="12">
        <v>0.5688259790424447</v>
      </c>
      <c r="J6" s="12">
        <v>0.5688259790424447</v>
      </c>
      <c r="K6" s="10">
        <f t="shared" si="2"/>
        <v>0</v>
      </c>
    </row>
    <row r="7" spans="1:11" ht="12.75">
      <c r="A7" s="2">
        <v>21111</v>
      </c>
      <c r="B7" s="2" t="s">
        <v>361</v>
      </c>
      <c r="C7" s="3">
        <v>107394</v>
      </c>
      <c r="D7" s="10">
        <v>0</v>
      </c>
      <c r="E7" s="7">
        <f t="shared" si="0"/>
        <v>0.35007811953761847</v>
      </c>
      <c r="F7" s="7">
        <f t="shared" si="1"/>
        <v>0</v>
      </c>
      <c r="G7" s="9">
        <f t="shared" si="3"/>
        <v>0</v>
      </c>
      <c r="H7" s="3" t="str">
        <f t="shared" si="4"/>
        <v> </v>
      </c>
      <c r="I7" s="12">
        <v>0.5688259790424447</v>
      </c>
      <c r="J7" s="12">
        <v>0.5688259790424447</v>
      </c>
      <c r="K7" s="10">
        <f t="shared" si="2"/>
        <v>0</v>
      </c>
    </row>
    <row r="8" spans="1:11" ht="12.75">
      <c r="A8" s="2">
        <v>211111</v>
      </c>
      <c r="B8" s="2" t="s">
        <v>362</v>
      </c>
      <c r="C8" s="3">
        <v>98516</v>
      </c>
      <c r="D8" s="10">
        <v>0</v>
      </c>
      <c r="E8" s="7">
        <f t="shared" si="0"/>
        <v>0.3211380153860367</v>
      </c>
      <c r="F8" s="7">
        <f t="shared" si="1"/>
        <v>0</v>
      </c>
      <c r="G8" s="9">
        <f t="shared" si="3"/>
        <v>0</v>
      </c>
      <c r="H8" s="3" t="str">
        <f t="shared" si="4"/>
        <v> </v>
      </c>
      <c r="I8" s="12">
        <v>0.5688259790424447</v>
      </c>
      <c r="J8" s="12">
        <v>0.5688259790424447</v>
      </c>
      <c r="K8" s="10">
        <f t="shared" si="2"/>
        <v>0</v>
      </c>
    </row>
    <row r="9" spans="1:11" ht="12.75">
      <c r="A9" s="2">
        <v>211112</v>
      </c>
      <c r="B9" s="2" t="s">
        <v>1256</v>
      </c>
      <c r="C9" s="3">
        <v>8878</v>
      </c>
      <c r="D9" s="10">
        <v>0</v>
      </c>
      <c r="E9" s="7">
        <f t="shared" si="0"/>
        <v>0.02894010415158181</v>
      </c>
      <c r="F9" s="7">
        <f t="shared" si="1"/>
        <v>0</v>
      </c>
      <c r="G9" s="9">
        <f t="shared" si="3"/>
        <v>0</v>
      </c>
      <c r="H9" s="3" t="str">
        <f t="shared" si="4"/>
        <v> </v>
      </c>
      <c r="I9" s="12">
        <v>0.5688259790424447</v>
      </c>
      <c r="J9" s="12">
        <v>0.5688259790424447</v>
      </c>
      <c r="K9" s="10">
        <f t="shared" si="2"/>
        <v>0</v>
      </c>
    </row>
    <row r="10" spans="1:11" ht="12.75">
      <c r="A10" s="2">
        <v>212</v>
      </c>
      <c r="B10" s="2" t="s">
        <v>363</v>
      </c>
      <c r="C10" s="3">
        <v>202657</v>
      </c>
      <c r="D10" s="10">
        <v>8.497316</v>
      </c>
      <c r="E10" s="7">
        <f t="shared" si="0"/>
        <v>0.66061215217922</v>
      </c>
      <c r="F10" s="7">
        <f t="shared" si="1"/>
        <v>0.03318939947270774</v>
      </c>
      <c r="G10" s="9">
        <f t="shared" si="3"/>
        <v>0.05024037078824984</v>
      </c>
      <c r="H10" s="3">
        <f t="shared" si="4"/>
        <v>-160.63591026168478</v>
      </c>
      <c r="I10"/>
      <c r="J10" s="12">
        <f>((D11/D10)*J11)+((D16/D10)*J16)+((D28/D10)*J28)</f>
        <v>0.33003816576214473</v>
      </c>
      <c r="K10" s="10">
        <f t="shared" si="2"/>
        <v>2.8044385865413246</v>
      </c>
    </row>
    <row r="11" spans="1:11" ht="12.75">
      <c r="A11" s="2">
        <v>2121</v>
      </c>
      <c r="B11" s="2" t="s">
        <v>364</v>
      </c>
      <c r="C11" s="3">
        <v>83961</v>
      </c>
      <c r="D11" s="10">
        <v>0</v>
      </c>
      <c r="E11" s="7">
        <f t="shared" si="0"/>
        <v>0.2736922825716333</v>
      </c>
      <c r="F11" s="7">
        <f t="shared" si="1"/>
        <v>0</v>
      </c>
      <c r="G11" s="9">
        <f t="shared" si="3"/>
        <v>0</v>
      </c>
      <c r="H11" s="3" t="str">
        <f t="shared" si="4"/>
        <v> </v>
      </c>
      <c r="I11" s="9">
        <v>0.42035176174004807</v>
      </c>
      <c r="J11" s="9">
        <v>0.42035176174004807</v>
      </c>
      <c r="K11" s="10">
        <f t="shared" si="2"/>
        <v>0</v>
      </c>
    </row>
    <row r="12" spans="1:11" ht="12.75">
      <c r="A12" s="2">
        <v>21211</v>
      </c>
      <c r="B12" s="2" t="s">
        <v>364</v>
      </c>
      <c r="C12" s="3">
        <v>83961</v>
      </c>
      <c r="D12" s="10">
        <v>0</v>
      </c>
      <c r="E12" s="7">
        <f t="shared" si="0"/>
        <v>0.2736922825716333</v>
      </c>
      <c r="F12" s="7">
        <f t="shared" si="1"/>
        <v>0</v>
      </c>
      <c r="G12" s="9">
        <f t="shared" si="3"/>
        <v>0</v>
      </c>
      <c r="H12" s="3" t="str">
        <f t="shared" si="4"/>
        <v> </v>
      </c>
      <c r="I12" s="9">
        <v>0.42035176174004807</v>
      </c>
      <c r="J12" s="9">
        <v>0.42035176174004807</v>
      </c>
      <c r="K12" s="10">
        <f t="shared" si="2"/>
        <v>0</v>
      </c>
    </row>
    <row r="13" spans="1:11" ht="12.75">
      <c r="A13" s="2">
        <v>212111</v>
      </c>
      <c r="B13" s="2" t="s">
        <v>365</v>
      </c>
      <c r="C13" s="3">
        <v>39928</v>
      </c>
      <c r="D13" s="10">
        <v>0</v>
      </c>
      <c r="E13" s="7">
        <f t="shared" si="0"/>
        <v>0.13015549431903115</v>
      </c>
      <c r="F13" s="7">
        <f t="shared" si="1"/>
        <v>0</v>
      </c>
      <c r="G13" s="9">
        <f t="shared" si="3"/>
        <v>0</v>
      </c>
      <c r="H13" s="3" t="str">
        <f t="shared" si="4"/>
        <v> </v>
      </c>
      <c r="I13" s="9">
        <v>0.42035176174004807</v>
      </c>
      <c r="J13" s="9">
        <v>0.42035176174004807</v>
      </c>
      <c r="K13" s="10">
        <f t="shared" si="2"/>
        <v>0</v>
      </c>
    </row>
    <row r="14" spans="1:11" ht="12.75">
      <c r="A14" s="2">
        <v>212112</v>
      </c>
      <c r="B14" s="2" t="s">
        <v>366</v>
      </c>
      <c r="C14" s="3">
        <v>42905</v>
      </c>
      <c r="D14" s="10">
        <v>0</v>
      </c>
      <c r="E14" s="7">
        <f t="shared" si="0"/>
        <v>0.13985978470642232</v>
      </c>
      <c r="F14" s="7">
        <f t="shared" si="1"/>
        <v>0</v>
      </c>
      <c r="G14" s="9">
        <f t="shared" si="3"/>
        <v>0</v>
      </c>
      <c r="H14" s="3" t="str">
        <f t="shared" si="4"/>
        <v> </v>
      </c>
      <c r="I14" s="9">
        <v>0.42035176174004807</v>
      </c>
      <c r="J14" s="9">
        <v>0.42035176174004807</v>
      </c>
      <c r="K14" s="10">
        <f t="shared" si="2"/>
        <v>0</v>
      </c>
    </row>
    <row r="15" spans="1:11" ht="12.75">
      <c r="A15" s="2">
        <v>212113</v>
      </c>
      <c r="B15" s="2" t="s">
        <v>367</v>
      </c>
      <c r="C15" s="3">
        <v>1128</v>
      </c>
      <c r="D15" s="10">
        <v>0</v>
      </c>
      <c r="E15" s="7">
        <f t="shared" si="0"/>
        <v>0.003677003546179802</v>
      </c>
      <c r="F15" s="7">
        <f t="shared" si="1"/>
        <v>0</v>
      </c>
      <c r="G15" s="9">
        <f t="shared" si="3"/>
        <v>0</v>
      </c>
      <c r="H15" s="3" t="str">
        <f t="shared" si="4"/>
        <v> </v>
      </c>
      <c r="I15" s="9">
        <v>0.42035176174004807</v>
      </c>
      <c r="J15" s="9">
        <v>0.42035176174004807</v>
      </c>
      <c r="K15" s="10">
        <f t="shared" si="2"/>
        <v>0</v>
      </c>
    </row>
    <row r="16" spans="1:11" ht="12.75">
      <c r="A16" s="2">
        <v>2122</v>
      </c>
      <c r="B16" s="2" t="s">
        <v>368</v>
      </c>
      <c r="C16" s="3">
        <v>34545</v>
      </c>
      <c r="D16" s="10">
        <v>6.817614000000001</v>
      </c>
      <c r="E16" s="7">
        <f t="shared" si="0"/>
        <v>0.11260823360175644</v>
      </c>
      <c r="F16" s="7">
        <f t="shared" si="1"/>
        <v>0.026628704228102727</v>
      </c>
      <c r="G16" s="9">
        <f t="shared" si="3"/>
        <v>0.2364720889084915</v>
      </c>
      <c r="H16" s="3">
        <f t="shared" si="4"/>
        <v>-22.01290900788969</v>
      </c>
      <c r="I16"/>
      <c r="J16" s="12">
        <f>((D17/D16)*J17)+((D19/D16)*J19)+((D22/D16)*J22)+((D25/D16)*J25)</f>
        <v>0.18293549531197426</v>
      </c>
      <c r="K16" s="10">
        <f t="shared" si="2"/>
        <v>1.2471835939358502</v>
      </c>
    </row>
    <row r="17" spans="1:11" ht="12.75">
      <c r="A17" s="2">
        <v>21221</v>
      </c>
      <c r="B17" s="2" t="s">
        <v>1257</v>
      </c>
      <c r="C17" s="3">
        <v>4763</v>
      </c>
      <c r="D17" s="10">
        <v>0</v>
      </c>
      <c r="E17" s="7">
        <f t="shared" si="0"/>
        <v>0.015526212668842552</v>
      </c>
      <c r="F17" s="7">
        <f t="shared" si="1"/>
        <v>0</v>
      </c>
      <c r="G17" s="9">
        <f t="shared" si="3"/>
        <v>0</v>
      </c>
      <c r="H17" s="3" t="str">
        <f t="shared" si="4"/>
        <v> </v>
      </c>
      <c r="I17" s="9">
        <v>0.9999446250150476</v>
      </c>
      <c r="J17" s="9">
        <v>0.9999446250150476</v>
      </c>
      <c r="K17" s="10">
        <f t="shared" si="2"/>
        <v>0</v>
      </c>
    </row>
    <row r="18" spans="1:11" ht="12.75">
      <c r="A18" s="2">
        <v>212210</v>
      </c>
      <c r="B18" s="2" t="s">
        <v>1257</v>
      </c>
      <c r="C18" s="3">
        <v>4763</v>
      </c>
      <c r="D18" s="10">
        <v>0</v>
      </c>
      <c r="E18" s="7">
        <f t="shared" si="0"/>
        <v>0.015526212668842552</v>
      </c>
      <c r="F18" s="7">
        <f t="shared" si="1"/>
        <v>0</v>
      </c>
      <c r="G18" s="9">
        <f t="shared" si="3"/>
        <v>0</v>
      </c>
      <c r="H18" s="3" t="str">
        <f t="shared" si="4"/>
        <v> </v>
      </c>
      <c r="I18" s="9">
        <v>0.9999446250150476</v>
      </c>
      <c r="J18" s="9">
        <v>0.9999446250150476</v>
      </c>
      <c r="K18" s="10">
        <f t="shared" si="2"/>
        <v>0</v>
      </c>
    </row>
    <row r="19" spans="1:11" ht="12.75">
      <c r="A19" s="2">
        <v>21222</v>
      </c>
      <c r="B19" s="2" t="s">
        <v>369</v>
      </c>
      <c r="C19" s="3">
        <v>11322</v>
      </c>
      <c r="D19" s="10">
        <v>0</v>
      </c>
      <c r="E19" s="7">
        <f t="shared" si="0"/>
        <v>0.036906945168304714</v>
      </c>
      <c r="F19" s="7">
        <f t="shared" si="1"/>
        <v>0</v>
      </c>
      <c r="G19" s="9">
        <f t="shared" si="3"/>
        <v>0</v>
      </c>
      <c r="H19" s="3" t="str">
        <f t="shared" si="4"/>
        <v> </v>
      </c>
      <c r="I19" s="9">
        <v>0.18293549531197426</v>
      </c>
      <c r="J19" s="9">
        <v>0.18293549531197426</v>
      </c>
      <c r="K19" s="10">
        <f t="shared" si="2"/>
        <v>0</v>
      </c>
    </row>
    <row r="20" spans="1:11" ht="12.75">
      <c r="A20" s="2">
        <v>212221</v>
      </c>
      <c r="B20" s="2" t="s">
        <v>370</v>
      </c>
      <c r="C20" s="3">
        <v>10908</v>
      </c>
      <c r="D20" s="10">
        <v>0</v>
      </c>
      <c r="E20" s="7">
        <f t="shared" si="0"/>
        <v>0.03555740663273872</v>
      </c>
      <c r="F20" s="7">
        <f t="shared" si="1"/>
        <v>0</v>
      </c>
      <c r="G20" s="9">
        <f t="shared" si="3"/>
        <v>0</v>
      </c>
      <c r="H20" s="3" t="str">
        <f t="shared" si="4"/>
        <v> </v>
      </c>
      <c r="I20" s="9">
        <v>0.18293549531197426</v>
      </c>
      <c r="J20" s="9">
        <v>0.18293549531197426</v>
      </c>
      <c r="K20" s="10">
        <f t="shared" si="2"/>
        <v>0</v>
      </c>
    </row>
    <row r="21" spans="1:11" ht="12.75">
      <c r="A21" s="2">
        <v>212222</v>
      </c>
      <c r="B21" s="2" t="s">
        <v>371</v>
      </c>
      <c r="C21" s="3">
        <v>414</v>
      </c>
      <c r="D21" s="10">
        <v>0</v>
      </c>
      <c r="E21" s="7">
        <f t="shared" si="0"/>
        <v>0.001349538535565991</v>
      </c>
      <c r="F21" s="7">
        <f t="shared" si="1"/>
        <v>0</v>
      </c>
      <c r="G21" s="9">
        <f t="shared" si="3"/>
        <v>0</v>
      </c>
      <c r="H21" s="3" t="str">
        <f t="shared" si="4"/>
        <v> </v>
      </c>
      <c r="I21" s="9">
        <v>0.18293549531197426</v>
      </c>
      <c r="J21" s="9">
        <v>0.18293549531197426</v>
      </c>
      <c r="K21" s="10">
        <f t="shared" si="2"/>
        <v>0</v>
      </c>
    </row>
    <row r="22" spans="1:11" ht="12.75">
      <c r="A22" s="2">
        <v>21223</v>
      </c>
      <c r="B22" s="2" t="s">
        <v>372</v>
      </c>
      <c r="C22" s="3">
        <v>13651</v>
      </c>
      <c r="D22" s="10">
        <v>0</v>
      </c>
      <c r="E22" s="7">
        <f t="shared" si="0"/>
        <v>0.04449891436959262</v>
      </c>
      <c r="F22" s="7">
        <f t="shared" si="1"/>
        <v>0</v>
      </c>
      <c r="G22" s="9">
        <f t="shared" si="3"/>
        <v>0</v>
      </c>
      <c r="H22" s="3" t="str">
        <f t="shared" si="4"/>
        <v> </v>
      </c>
      <c r="I22" s="9">
        <v>0.940496034222643</v>
      </c>
      <c r="J22" s="9">
        <v>0.940496034222643</v>
      </c>
      <c r="K22" s="10">
        <f t="shared" si="2"/>
        <v>0</v>
      </c>
    </row>
    <row r="23" spans="1:11" ht="12.75">
      <c r="A23" s="2">
        <v>212231</v>
      </c>
      <c r="B23" s="2" t="s">
        <v>373</v>
      </c>
      <c r="C23" s="3">
        <v>2234</v>
      </c>
      <c r="D23" s="10">
        <v>0</v>
      </c>
      <c r="E23" s="7">
        <f t="shared" si="0"/>
        <v>0.007282292484189431</v>
      </c>
      <c r="F23" s="7">
        <f t="shared" si="1"/>
        <v>0</v>
      </c>
      <c r="G23" s="9">
        <f t="shared" si="3"/>
        <v>0</v>
      </c>
      <c r="H23" s="3" t="str">
        <f t="shared" si="4"/>
        <v> </v>
      </c>
      <c r="I23" s="9">
        <v>0.940496034222643</v>
      </c>
      <c r="J23" s="9">
        <v>0.940496034222643</v>
      </c>
      <c r="K23" s="10">
        <f t="shared" si="2"/>
        <v>0</v>
      </c>
    </row>
    <row r="24" spans="1:11" ht="12.75">
      <c r="A24" s="2">
        <v>212234</v>
      </c>
      <c r="B24" s="2" t="s">
        <v>374</v>
      </c>
      <c r="C24" s="3">
        <v>11417</v>
      </c>
      <c r="D24" s="10">
        <v>0</v>
      </c>
      <c r="E24" s="7">
        <f t="shared" si="0"/>
        <v>0.037216621885403194</v>
      </c>
      <c r="F24" s="7">
        <f t="shared" si="1"/>
        <v>0</v>
      </c>
      <c r="G24" s="9">
        <f t="shared" si="3"/>
        <v>0</v>
      </c>
      <c r="H24" s="3" t="str">
        <f t="shared" si="4"/>
        <v> </v>
      </c>
      <c r="I24" s="9">
        <v>0.940496034222643</v>
      </c>
      <c r="J24" s="9">
        <v>0.940496034222643</v>
      </c>
      <c r="K24" s="10">
        <f t="shared" si="2"/>
        <v>0</v>
      </c>
    </row>
    <row r="25" spans="1:11" ht="12.75">
      <c r="A25" s="2">
        <v>21229</v>
      </c>
      <c r="B25" s="2" t="s">
        <v>375</v>
      </c>
      <c r="C25" s="3">
        <v>4809</v>
      </c>
      <c r="D25" s="10">
        <v>6.817614000000001</v>
      </c>
      <c r="E25" s="7">
        <f t="shared" si="0"/>
        <v>0.015676161395016548</v>
      </c>
      <c r="F25" s="7">
        <f t="shared" si="1"/>
        <v>0.026628704228102727</v>
      </c>
      <c r="G25" s="9">
        <f t="shared" si="3"/>
        <v>1.6986750491461509</v>
      </c>
      <c r="H25" s="3">
        <f t="shared" si="4"/>
        <v>2.8041247788408894</v>
      </c>
      <c r="I25" s="9">
        <v>0.18293549531197426</v>
      </c>
      <c r="J25" s="9">
        <v>0.18293549531197426</v>
      </c>
      <c r="K25" s="10">
        <f t="shared" si="2"/>
        <v>1.2471835939358502</v>
      </c>
    </row>
    <row r="26" spans="1:11" ht="12.75">
      <c r="A26" s="2">
        <v>212291</v>
      </c>
      <c r="B26" s="2" t="s">
        <v>376</v>
      </c>
      <c r="C26" s="3">
        <v>722</v>
      </c>
      <c r="D26" s="10">
        <v>0</v>
      </c>
      <c r="E26" s="7">
        <f t="shared" si="0"/>
        <v>0.0023535430499484196</v>
      </c>
      <c r="F26" s="7">
        <f t="shared" si="1"/>
        <v>0</v>
      </c>
      <c r="G26" s="9">
        <f t="shared" si="3"/>
        <v>0</v>
      </c>
      <c r="H26" s="3" t="str">
        <f t="shared" si="4"/>
        <v> </v>
      </c>
      <c r="I26" s="9">
        <v>0.18293549531197426</v>
      </c>
      <c r="J26" s="9">
        <v>0.18293549531197426</v>
      </c>
      <c r="K26" s="10">
        <f t="shared" si="2"/>
        <v>0</v>
      </c>
    </row>
    <row r="27" spans="1:11" ht="12.75">
      <c r="A27" s="2">
        <v>212299</v>
      </c>
      <c r="B27" s="2" t="s">
        <v>377</v>
      </c>
      <c r="C27" s="3">
        <v>4087</v>
      </c>
      <c r="D27" s="10">
        <v>6.817614000000001</v>
      </c>
      <c r="E27" s="7">
        <f t="shared" si="0"/>
        <v>0.01332261834506813</v>
      </c>
      <c r="F27" s="7">
        <f t="shared" si="1"/>
        <v>0.026628704228102727</v>
      </c>
      <c r="G27" s="9">
        <f t="shared" si="3"/>
        <v>1.9987590681046827</v>
      </c>
      <c r="H27" s="3">
        <f t="shared" si="4"/>
        <v>3.4066906382039326</v>
      </c>
      <c r="I27" s="9">
        <v>0.18293549531197426</v>
      </c>
      <c r="J27" s="9">
        <v>0.18293549531197426</v>
      </c>
      <c r="K27" s="10">
        <f t="shared" si="2"/>
        <v>1.2471835939358502</v>
      </c>
    </row>
    <row r="28" spans="1:11" ht="12.75">
      <c r="A28" s="2">
        <v>2123</v>
      </c>
      <c r="B28" s="2" t="s">
        <v>378</v>
      </c>
      <c r="C28" s="3">
        <v>84151</v>
      </c>
      <c r="D28" s="10">
        <v>1.679702</v>
      </c>
      <c r="E28" s="7">
        <f t="shared" si="0"/>
        <v>0.27431163600583025</v>
      </c>
      <c r="F28" s="7">
        <f t="shared" si="1"/>
        <v>0.0065606952446050195</v>
      </c>
      <c r="G28" s="9">
        <f t="shared" si="3"/>
        <v>0.023916941111698148</v>
      </c>
      <c r="H28" s="3">
        <f t="shared" si="4"/>
        <v>-68.55093460839268</v>
      </c>
      <c r="I28"/>
      <c r="J28" s="12">
        <f>((D29/D28)*J29)+((D34/D28)*J34)+((D39/D28)*J39)</f>
        <v>0.927101945824601</v>
      </c>
      <c r="K28" s="10">
        <f t="shared" si="2"/>
        <v>1.557254992605474</v>
      </c>
    </row>
    <row r="29" spans="1:11" ht="12.75">
      <c r="A29" s="2">
        <v>21231</v>
      </c>
      <c r="B29" s="2" t="s">
        <v>379</v>
      </c>
      <c r="C29" s="3">
        <v>43870</v>
      </c>
      <c r="D29" s="10">
        <v>1.679702</v>
      </c>
      <c r="E29" s="7">
        <f t="shared" si="0"/>
        <v>0.1430054482011595</v>
      </c>
      <c r="F29" s="7">
        <f t="shared" si="1"/>
        <v>0.0065606952446050195</v>
      </c>
      <c r="G29" s="9">
        <f t="shared" si="3"/>
        <v>0.04587723983338297</v>
      </c>
      <c r="H29" s="3">
        <f t="shared" si="4"/>
        <v>-34.93326787570186</v>
      </c>
      <c r="I29" s="9">
        <v>0.927101945824601</v>
      </c>
      <c r="J29" s="9">
        <v>0.927101945824601</v>
      </c>
      <c r="K29" s="10">
        <f t="shared" si="2"/>
        <v>1.557254992605474</v>
      </c>
    </row>
    <row r="30" spans="1:11" ht="12.75">
      <c r="A30" s="2">
        <v>212311</v>
      </c>
      <c r="B30" s="2" t="s">
        <v>380</v>
      </c>
      <c r="C30" s="3">
        <v>3514</v>
      </c>
      <c r="D30" s="10">
        <v>0</v>
      </c>
      <c r="E30" s="7">
        <f t="shared" si="0"/>
        <v>0.011454778777726795</v>
      </c>
      <c r="F30" s="7">
        <f t="shared" si="1"/>
        <v>0</v>
      </c>
      <c r="G30" s="9">
        <f t="shared" si="3"/>
        <v>0</v>
      </c>
      <c r="H30" s="3" t="str">
        <f t="shared" si="4"/>
        <v> </v>
      </c>
      <c r="I30" s="9">
        <v>0.927101945824601</v>
      </c>
      <c r="J30" s="9">
        <v>0.927101945824601</v>
      </c>
      <c r="K30" s="10">
        <f t="shared" si="2"/>
        <v>0</v>
      </c>
    </row>
    <row r="31" spans="1:11" ht="12.75">
      <c r="A31" s="2">
        <v>212312</v>
      </c>
      <c r="B31" s="2" t="s">
        <v>381</v>
      </c>
      <c r="C31" s="3">
        <v>26674</v>
      </c>
      <c r="D31" s="10">
        <v>1.679702</v>
      </c>
      <c r="E31" s="7">
        <f t="shared" si="0"/>
        <v>0.08695070265141848</v>
      </c>
      <c r="F31" s="7">
        <f t="shared" si="1"/>
        <v>0.0065606952446050195</v>
      </c>
      <c r="G31" s="9">
        <f t="shared" si="3"/>
        <v>0.0754530445936309</v>
      </c>
      <c r="H31" s="3">
        <f t="shared" si="4"/>
        <v>-20.581851646329415</v>
      </c>
      <c r="I31" s="9">
        <v>0.927101945824601</v>
      </c>
      <c r="J31" s="9">
        <v>0.927101945824601</v>
      </c>
      <c r="K31" s="10">
        <f t="shared" si="2"/>
        <v>1.557254992605474</v>
      </c>
    </row>
    <row r="32" spans="1:11" ht="12.75">
      <c r="A32" s="2">
        <v>212313</v>
      </c>
      <c r="B32" s="2" t="s">
        <v>382</v>
      </c>
      <c r="C32" s="3">
        <v>6651</v>
      </c>
      <c r="D32" s="10">
        <v>0</v>
      </c>
      <c r="E32" s="7">
        <f t="shared" si="0"/>
        <v>0.021680629951810165</v>
      </c>
      <c r="F32" s="7">
        <f t="shared" si="1"/>
        <v>0</v>
      </c>
      <c r="G32" s="9">
        <f t="shared" si="3"/>
        <v>0</v>
      </c>
      <c r="H32" s="3" t="str">
        <f t="shared" si="4"/>
        <v> </v>
      </c>
      <c r="I32" s="9">
        <v>0.927101945824601</v>
      </c>
      <c r="J32" s="9">
        <v>0.927101945824601</v>
      </c>
      <c r="K32" s="10">
        <f t="shared" si="2"/>
        <v>0</v>
      </c>
    </row>
    <row r="33" spans="1:11" ht="12.75">
      <c r="A33" s="2">
        <v>212319</v>
      </c>
      <c r="B33" s="2" t="s">
        <v>383</v>
      </c>
      <c r="C33" s="3">
        <v>7031</v>
      </c>
      <c r="D33" s="10">
        <v>0</v>
      </c>
      <c r="E33" s="7">
        <f t="shared" si="0"/>
        <v>0.022919336820204066</v>
      </c>
      <c r="F33" s="7">
        <f t="shared" si="1"/>
        <v>0</v>
      </c>
      <c r="G33" s="9">
        <f t="shared" si="3"/>
        <v>0</v>
      </c>
      <c r="H33" s="3" t="str">
        <f t="shared" si="4"/>
        <v> </v>
      </c>
      <c r="I33" s="9">
        <v>0.927101945824601</v>
      </c>
      <c r="J33" s="9">
        <v>0.927101945824601</v>
      </c>
      <c r="K33" s="10">
        <f t="shared" si="2"/>
        <v>0</v>
      </c>
    </row>
    <row r="34" spans="1:11" ht="12.75">
      <c r="A34" s="2">
        <v>21232</v>
      </c>
      <c r="B34" s="2" t="s">
        <v>384</v>
      </c>
      <c r="C34" s="3">
        <v>29627</v>
      </c>
      <c r="D34" s="10">
        <v>0</v>
      </c>
      <c r="E34" s="7">
        <f t="shared" si="0"/>
        <v>0.09657675892080585</v>
      </c>
      <c r="F34" s="7">
        <f t="shared" si="1"/>
        <v>0</v>
      </c>
      <c r="G34" s="9">
        <f t="shared" si="3"/>
        <v>0</v>
      </c>
      <c r="H34" s="3" t="str">
        <f t="shared" si="4"/>
        <v> </v>
      </c>
      <c r="I34" s="9">
        <v>0.9349133073412081</v>
      </c>
      <c r="J34" s="9">
        <v>0.9349133073412081</v>
      </c>
      <c r="K34" s="10">
        <f t="shared" si="2"/>
        <v>0</v>
      </c>
    </row>
    <row r="35" spans="1:11" ht="12.75">
      <c r="A35" s="2">
        <v>212321</v>
      </c>
      <c r="B35" s="2" t="s">
        <v>385</v>
      </c>
      <c r="C35" s="3">
        <v>18887</v>
      </c>
      <c r="D35" s="10">
        <v>0</v>
      </c>
      <c r="E35" s="7">
        <f t="shared" si="0"/>
        <v>0.061566991114093896</v>
      </c>
      <c r="F35" s="7">
        <f t="shared" si="1"/>
        <v>0</v>
      </c>
      <c r="G35" s="9">
        <f t="shared" si="3"/>
        <v>0</v>
      </c>
      <c r="H35" s="3" t="str">
        <f t="shared" si="4"/>
        <v> </v>
      </c>
      <c r="I35" s="9">
        <v>0.9349133073412081</v>
      </c>
      <c r="J35" s="9">
        <v>0.9349133073412081</v>
      </c>
      <c r="K35" s="10">
        <f t="shared" si="2"/>
        <v>0</v>
      </c>
    </row>
    <row r="36" spans="1:11" ht="12.75">
      <c r="A36" s="2">
        <v>212322</v>
      </c>
      <c r="B36" s="2" t="s">
        <v>386</v>
      </c>
      <c r="C36" s="3">
        <v>6271</v>
      </c>
      <c r="D36" s="10">
        <v>0</v>
      </c>
      <c r="E36" s="7">
        <f t="shared" si="0"/>
        <v>0.020441923083416257</v>
      </c>
      <c r="F36" s="7">
        <f t="shared" si="1"/>
        <v>0</v>
      </c>
      <c r="G36" s="9">
        <f t="shared" si="3"/>
        <v>0</v>
      </c>
      <c r="H36" s="3" t="str">
        <f t="shared" si="4"/>
        <v> </v>
      </c>
      <c r="I36" s="9">
        <v>0.9349133073412081</v>
      </c>
      <c r="J36" s="9">
        <v>0.9349133073412081</v>
      </c>
      <c r="K36" s="10">
        <f t="shared" si="2"/>
        <v>0</v>
      </c>
    </row>
    <row r="37" spans="1:11" ht="12.75">
      <c r="A37" s="2">
        <v>212324</v>
      </c>
      <c r="B37" s="2" t="s">
        <v>1258</v>
      </c>
      <c r="C37" s="3">
        <v>2249</v>
      </c>
      <c r="D37" s="10">
        <v>0</v>
      </c>
      <c r="E37" s="7">
        <f t="shared" si="0"/>
        <v>0.007331188807941822</v>
      </c>
      <c r="F37" s="7">
        <f t="shared" si="1"/>
        <v>0</v>
      </c>
      <c r="G37" s="9">
        <f t="shared" si="3"/>
        <v>0</v>
      </c>
      <c r="H37" s="3" t="str">
        <f t="shared" si="4"/>
        <v> </v>
      </c>
      <c r="I37" s="9">
        <v>0.9349133073412081</v>
      </c>
      <c r="J37" s="9">
        <v>0.9349133073412081</v>
      </c>
      <c r="K37" s="10">
        <f t="shared" si="2"/>
        <v>0</v>
      </c>
    </row>
    <row r="38" spans="1:11" ht="12.75">
      <c r="A38" s="2">
        <v>212325</v>
      </c>
      <c r="B38" s="2" t="s">
        <v>387</v>
      </c>
      <c r="C38" s="3">
        <v>2220</v>
      </c>
      <c r="D38" s="10">
        <v>0</v>
      </c>
      <c r="E38" s="7">
        <f t="shared" si="0"/>
        <v>0.0072366559153538654</v>
      </c>
      <c r="F38" s="7">
        <f t="shared" si="1"/>
        <v>0</v>
      </c>
      <c r="G38" s="9">
        <f t="shared" si="3"/>
        <v>0</v>
      </c>
      <c r="H38" s="3" t="str">
        <f t="shared" si="4"/>
        <v> </v>
      </c>
      <c r="I38" s="9">
        <v>0.9349133073412081</v>
      </c>
      <c r="J38" s="9">
        <v>0.9349133073412081</v>
      </c>
      <c r="K38" s="10">
        <f t="shared" si="2"/>
        <v>0</v>
      </c>
    </row>
    <row r="39" spans="1:11" ht="12.75">
      <c r="A39" s="2">
        <v>21239</v>
      </c>
      <c r="B39" s="2" t="s">
        <v>388</v>
      </c>
      <c r="C39" s="3">
        <v>10654</v>
      </c>
      <c r="D39" s="10">
        <v>0</v>
      </c>
      <c r="E39" s="7">
        <f t="shared" si="0"/>
        <v>0.034729428883864905</v>
      </c>
      <c r="F39" s="7">
        <f t="shared" si="1"/>
        <v>0</v>
      </c>
      <c r="G39" s="9">
        <f t="shared" si="3"/>
        <v>0</v>
      </c>
      <c r="H39" s="3" t="str">
        <f t="shared" si="4"/>
        <v> </v>
      </c>
      <c r="I39" s="9">
        <v>0.9999952106562897</v>
      </c>
      <c r="J39" s="9">
        <v>0.9999952106562897</v>
      </c>
      <c r="K39" s="10">
        <f t="shared" si="2"/>
        <v>0</v>
      </c>
    </row>
    <row r="40" spans="1:11" ht="12.75">
      <c r="A40" s="2">
        <v>212391</v>
      </c>
      <c r="B40" s="2" t="s">
        <v>389</v>
      </c>
      <c r="C40" s="3">
        <v>3022</v>
      </c>
      <c r="D40" s="10">
        <v>0</v>
      </c>
      <c r="E40" s="7">
        <f t="shared" si="0"/>
        <v>0.00985097935864837</v>
      </c>
      <c r="F40" s="7">
        <f t="shared" si="1"/>
        <v>0</v>
      </c>
      <c r="G40" s="9">
        <f t="shared" si="3"/>
        <v>0</v>
      </c>
      <c r="H40" s="3" t="str">
        <f t="shared" si="4"/>
        <v> </v>
      </c>
      <c r="I40" s="9">
        <v>0.9999952106562897</v>
      </c>
      <c r="J40" s="9">
        <v>0.9999952106562897</v>
      </c>
      <c r="K40" s="10">
        <f t="shared" si="2"/>
        <v>0</v>
      </c>
    </row>
    <row r="41" spans="1:11" ht="12.75">
      <c r="A41" s="2">
        <v>212392</v>
      </c>
      <c r="B41" s="2" t="s">
        <v>1259</v>
      </c>
      <c r="C41" s="3">
        <v>2700</v>
      </c>
      <c r="D41" s="10">
        <v>0</v>
      </c>
      <c r="E41" s="7">
        <f t="shared" si="0"/>
        <v>0.008801338275430377</v>
      </c>
      <c r="F41" s="7">
        <f t="shared" si="1"/>
        <v>0</v>
      </c>
      <c r="G41" s="9">
        <f t="shared" si="3"/>
        <v>0</v>
      </c>
      <c r="H41" s="3" t="str">
        <f t="shared" si="4"/>
        <v> </v>
      </c>
      <c r="I41" s="9">
        <v>0.9999952106562897</v>
      </c>
      <c r="J41" s="9">
        <v>0.9999952106562897</v>
      </c>
      <c r="K41" s="10">
        <f t="shared" si="2"/>
        <v>0</v>
      </c>
    </row>
    <row r="42" spans="1:11" ht="12.75">
      <c r="A42" s="2">
        <v>212393</v>
      </c>
      <c r="B42" s="2" t="s">
        <v>1260</v>
      </c>
      <c r="C42" s="3">
        <v>1634</v>
      </c>
      <c r="D42" s="10">
        <v>0</v>
      </c>
      <c r="E42" s="7">
        <f t="shared" si="0"/>
        <v>0.005326439534093791</v>
      </c>
      <c r="F42" s="7">
        <f t="shared" si="1"/>
        <v>0</v>
      </c>
      <c r="G42" s="9">
        <f t="shared" si="3"/>
        <v>0</v>
      </c>
      <c r="H42" s="3" t="str">
        <f t="shared" si="4"/>
        <v> </v>
      </c>
      <c r="I42" s="9">
        <v>0.9999952106562897</v>
      </c>
      <c r="J42" s="9">
        <v>0.9999952106562897</v>
      </c>
      <c r="K42" s="10">
        <f t="shared" si="2"/>
        <v>0</v>
      </c>
    </row>
    <row r="43" spans="1:11" ht="12.75">
      <c r="A43" s="2">
        <v>212399</v>
      </c>
      <c r="B43" s="2" t="s">
        <v>390</v>
      </c>
      <c r="C43" s="3">
        <v>3298</v>
      </c>
      <c r="D43" s="10">
        <v>0</v>
      </c>
      <c r="E43" s="7">
        <f t="shared" si="0"/>
        <v>0.010750671715692365</v>
      </c>
      <c r="F43" s="7">
        <f t="shared" si="1"/>
        <v>0</v>
      </c>
      <c r="G43" s="9">
        <f t="shared" si="3"/>
        <v>0</v>
      </c>
      <c r="H43" s="3" t="str">
        <f t="shared" si="4"/>
        <v> </v>
      </c>
      <c r="I43" s="9">
        <v>0.9999952106562897</v>
      </c>
      <c r="J43" s="9">
        <v>0.9999952106562897</v>
      </c>
      <c r="K43" s="10">
        <f t="shared" si="2"/>
        <v>0</v>
      </c>
    </row>
    <row r="44" spans="1:11" ht="12.75">
      <c r="A44" s="2">
        <v>213</v>
      </c>
      <c r="B44" s="2" t="s">
        <v>391</v>
      </c>
      <c r="C44" s="3">
        <v>294602</v>
      </c>
      <c r="D44" s="10">
        <v>0</v>
      </c>
      <c r="E44" s="7">
        <f t="shared" si="0"/>
        <v>0.9603303180067926</v>
      </c>
      <c r="F44" s="7">
        <f t="shared" si="1"/>
        <v>0</v>
      </c>
      <c r="G44" s="9">
        <f t="shared" si="3"/>
        <v>0</v>
      </c>
      <c r="H44" s="3" t="str">
        <f t="shared" si="4"/>
        <v> </v>
      </c>
      <c r="I44"/>
      <c r="J44" s="12"/>
      <c r="K44" s="10">
        <f t="shared" si="2"/>
        <v>0</v>
      </c>
    </row>
    <row r="45" spans="1:11" ht="12.75">
      <c r="A45" s="2">
        <v>2131</v>
      </c>
      <c r="B45" s="2" t="s">
        <v>391</v>
      </c>
      <c r="C45" s="3">
        <v>294602</v>
      </c>
      <c r="D45" s="10">
        <v>0</v>
      </c>
      <c r="E45" s="7">
        <f t="shared" si="0"/>
        <v>0.9603303180067926</v>
      </c>
      <c r="F45" s="7">
        <f t="shared" si="1"/>
        <v>0</v>
      </c>
      <c r="G45" s="9">
        <f t="shared" si="3"/>
        <v>0</v>
      </c>
      <c r="H45" s="3" t="str">
        <f t="shared" si="4"/>
        <v> </v>
      </c>
      <c r="I45"/>
      <c r="J45" s="12"/>
      <c r="K45" s="10">
        <f t="shared" si="2"/>
        <v>0</v>
      </c>
    </row>
    <row r="46" spans="1:11" ht="12.75">
      <c r="A46" s="2">
        <v>21311</v>
      </c>
      <c r="B46" s="2" t="s">
        <v>391</v>
      </c>
      <c r="C46" s="3">
        <v>294602</v>
      </c>
      <c r="D46" s="10">
        <v>0</v>
      </c>
      <c r="E46" s="7">
        <f t="shared" si="0"/>
        <v>0.9603303180067926</v>
      </c>
      <c r="F46" s="7">
        <f t="shared" si="1"/>
        <v>0</v>
      </c>
      <c r="G46" s="9">
        <f t="shared" si="3"/>
        <v>0</v>
      </c>
      <c r="H46" s="3" t="str">
        <f t="shared" si="4"/>
        <v> </v>
      </c>
      <c r="I46"/>
      <c r="J46" s="12"/>
      <c r="K46" s="10">
        <f t="shared" si="2"/>
        <v>0</v>
      </c>
    </row>
    <row r="47" spans="1:11" ht="12.75">
      <c r="A47" s="2">
        <v>213111</v>
      </c>
      <c r="B47" s="2" t="s">
        <v>392</v>
      </c>
      <c r="C47" s="3">
        <v>80005</v>
      </c>
      <c r="D47" s="10">
        <v>0</v>
      </c>
      <c r="E47" s="7">
        <f t="shared" si="0"/>
        <v>0.2607966921206694</v>
      </c>
      <c r="F47" s="7">
        <f t="shared" si="1"/>
        <v>0</v>
      </c>
      <c r="G47" s="9">
        <f t="shared" si="3"/>
        <v>0</v>
      </c>
      <c r="H47" s="3" t="str">
        <f t="shared" si="4"/>
        <v> </v>
      </c>
      <c r="I47" s="9">
        <v>0.6272032128514056</v>
      </c>
      <c r="J47" s="9">
        <v>0.6272032128514056</v>
      </c>
      <c r="K47" s="10">
        <f t="shared" si="2"/>
        <v>0</v>
      </c>
    </row>
    <row r="48" spans="1:11" ht="12.75">
      <c r="A48" s="2">
        <v>213112</v>
      </c>
      <c r="B48" s="2" t="s">
        <v>393</v>
      </c>
      <c r="C48" s="3">
        <v>197378</v>
      </c>
      <c r="D48" s="10">
        <v>0</v>
      </c>
      <c r="E48" s="7">
        <f t="shared" si="0"/>
        <v>0.6434039059732951</v>
      </c>
      <c r="F48" s="7">
        <f t="shared" si="1"/>
        <v>0</v>
      </c>
      <c r="G48" s="9">
        <f t="shared" si="3"/>
        <v>0</v>
      </c>
      <c r="H48" s="3" t="str">
        <f t="shared" si="4"/>
        <v> </v>
      </c>
      <c r="I48" s="9">
        <v>0.6405958508812978</v>
      </c>
      <c r="J48" s="9">
        <v>0.6405958508812978</v>
      </c>
      <c r="K48" s="10">
        <f t="shared" si="2"/>
        <v>0</v>
      </c>
    </row>
    <row r="49" spans="1:11" ht="12.75">
      <c r="A49" s="2">
        <v>213113</v>
      </c>
      <c r="B49" s="2" t="s">
        <v>394</v>
      </c>
      <c r="C49" s="3">
        <v>9616</v>
      </c>
      <c r="D49" s="10">
        <v>0</v>
      </c>
      <c r="E49" s="7">
        <f t="shared" si="0"/>
        <v>0.03134580328019945</v>
      </c>
      <c r="F49" s="7">
        <f t="shared" si="1"/>
        <v>0</v>
      </c>
      <c r="G49" s="9">
        <f t="shared" si="3"/>
        <v>0</v>
      </c>
      <c r="H49" s="3" t="str">
        <f t="shared" si="4"/>
        <v> </v>
      </c>
      <c r="I49" s="9">
        <v>0.9121224898723701</v>
      </c>
      <c r="J49" s="9">
        <v>0.9121224898723701</v>
      </c>
      <c r="K49" s="10">
        <f t="shared" si="2"/>
        <v>0</v>
      </c>
    </row>
    <row r="50" spans="1:11" ht="12.75">
      <c r="A50" s="2">
        <v>213114</v>
      </c>
      <c r="B50" s="2" t="s">
        <v>395</v>
      </c>
      <c r="C50" s="3">
        <v>5162</v>
      </c>
      <c r="D50" s="10">
        <v>0</v>
      </c>
      <c r="E50" s="7">
        <f t="shared" si="0"/>
        <v>0.01682685488065615</v>
      </c>
      <c r="F50" s="7">
        <f t="shared" si="1"/>
        <v>0</v>
      </c>
      <c r="G50" s="9">
        <f t="shared" si="3"/>
        <v>0</v>
      </c>
      <c r="H50" s="3" t="str">
        <f t="shared" si="4"/>
        <v> </v>
      </c>
      <c r="I50" s="9">
        <v>0.9121224898723701</v>
      </c>
      <c r="J50" s="9">
        <v>0.9121224898723701</v>
      </c>
      <c r="K50" s="10">
        <f t="shared" si="2"/>
        <v>0</v>
      </c>
    </row>
    <row r="51" spans="1:11" ht="12.75">
      <c r="A51" s="2">
        <v>213115</v>
      </c>
      <c r="B51" s="2" t="s">
        <v>396</v>
      </c>
      <c r="C51" s="3">
        <v>2441</v>
      </c>
      <c r="D51" s="10">
        <v>0</v>
      </c>
      <c r="E51" s="7">
        <f t="shared" si="0"/>
        <v>0.007957061751972427</v>
      </c>
      <c r="F51" s="7">
        <f t="shared" si="1"/>
        <v>0</v>
      </c>
      <c r="G51" s="9">
        <f t="shared" si="3"/>
        <v>0</v>
      </c>
      <c r="H51" s="3" t="str">
        <f t="shared" si="4"/>
        <v> </v>
      </c>
      <c r="I51" s="9">
        <v>0.9121224898723701</v>
      </c>
      <c r="J51" s="9">
        <v>0.9121224898723701</v>
      </c>
      <c r="K51" s="10">
        <f t="shared" si="2"/>
        <v>0</v>
      </c>
    </row>
    <row r="52" spans="1:11" ht="12.75">
      <c r="A52" s="2">
        <v>22</v>
      </c>
      <c r="B52" s="2" t="s">
        <v>397</v>
      </c>
      <c r="C52" s="3">
        <v>641552</v>
      </c>
      <c r="D52" s="10">
        <v>18.77314</v>
      </c>
      <c r="E52" s="7">
        <f t="shared" si="0"/>
        <v>2.0913022863995963</v>
      </c>
      <c r="F52" s="7">
        <f t="shared" si="1"/>
        <v>0.07332541743970315</v>
      </c>
      <c r="G52" s="9">
        <f t="shared" si="3"/>
        <v>0.03506208448035545</v>
      </c>
      <c r="H52" s="3">
        <f t="shared" si="4"/>
        <v>-516.6525278754567</v>
      </c>
      <c r="I52"/>
      <c r="J52" s="12">
        <f>J53</f>
        <v>0.4550149716966282</v>
      </c>
      <c r="K52" s="10">
        <f t="shared" si="2"/>
        <v>8.54205976575684</v>
      </c>
    </row>
    <row r="53" spans="1:11" ht="12.75">
      <c r="A53" s="2">
        <v>221</v>
      </c>
      <c r="B53" s="2" t="s">
        <v>397</v>
      </c>
      <c r="C53" s="3">
        <v>641552</v>
      </c>
      <c r="D53" s="10">
        <v>18.77314</v>
      </c>
      <c r="E53" s="7">
        <f t="shared" si="0"/>
        <v>2.0913022863995963</v>
      </c>
      <c r="F53" s="7">
        <f t="shared" si="1"/>
        <v>0.07332541743970315</v>
      </c>
      <c r="G53" s="9">
        <f t="shared" si="3"/>
        <v>0.03506208448035545</v>
      </c>
      <c r="H53" s="3">
        <f t="shared" si="4"/>
        <v>-516.6525278754567</v>
      </c>
      <c r="I53"/>
      <c r="J53" s="12">
        <f>((D54/D53)*J54)+((D63/D53)*J63)+((D66/D53)*J66)</f>
        <v>0.4550149716966282</v>
      </c>
      <c r="K53" s="10">
        <f t="shared" si="2"/>
        <v>8.54205976575684</v>
      </c>
    </row>
    <row r="54" spans="1:11" ht="12.75">
      <c r="A54" s="2">
        <v>2211</v>
      </c>
      <c r="B54" s="2" t="s">
        <v>398</v>
      </c>
      <c r="C54" s="3">
        <v>512484</v>
      </c>
      <c r="D54" s="10">
        <v>2.074926</v>
      </c>
      <c r="E54" s="7">
        <f t="shared" si="0"/>
        <v>1.6705722387946895</v>
      </c>
      <c r="F54" s="7">
        <f t="shared" si="1"/>
        <v>0.008104388243335613</v>
      </c>
      <c r="G54" s="9">
        <f t="shared" si="3"/>
        <v>0.004851264767324814</v>
      </c>
      <c r="H54" s="3">
        <f t="shared" si="4"/>
        <v>-425.63333143741033</v>
      </c>
      <c r="I54" s="9">
        <v>0.4717120298732523</v>
      </c>
      <c r="J54" s="9">
        <v>0.4717120298732523</v>
      </c>
      <c r="K54" s="10">
        <f t="shared" si="2"/>
        <v>0.9787675552967879</v>
      </c>
    </row>
    <row r="55" spans="1:11" ht="12.75">
      <c r="A55" s="2">
        <v>22111</v>
      </c>
      <c r="B55" s="2" t="s">
        <v>399</v>
      </c>
      <c r="C55" s="3">
        <v>113212</v>
      </c>
      <c r="D55" s="10">
        <v>2.074926</v>
      </c>
      <c r="E55" s="7">
        <f t="shared" si="0"/>
        <v>0.36904337364371254</v>
      </c>
      <c r="F55" s="7">
        <f t="shared" si="1"/>
        <v>0.008104388243335613</v>
      </c>
      <c r="G55" s="9">
        <f t="shared" si="3"/>
        <v>0.021960530447458663</v>
      </c>
      <c r="H55" s="3">
        <f t="shared" si="4"/>
        <v>-92.40940373713148</v>
      </c>
      <c r="I55" s="9">
        <v>0.4717120298732523</v>
      </c>
      <c r="J55" s="9">
        <v>0.4717120298732523</v>
      </c>
      <c r="K55" s="10">
        <f t="shared" si="2"/>
        <v>0.9787675552967879</v>
      </c>
    </row>
    <row r="56" spans="1:11" ht="12.75">
      <c r="A56" s="2">
        <v>221111</v>
      </c>
      <c r="B56" s="2" t="s">
        <v>1261</v>
      </c>
      <c r="C56" s="3">
        <v>2568</v>
      </c>
      <c r="D56" s="10">
        <v>0</v>
      </c>
      <c r="E56" s="7">
        <f t="shared" si="0"/>
        <v>0.008371050626409337</v>
      </c>
      <c r="F56" s="7">
        <f t="shared" si="1"/>
        <v>0</v>
      </c>
      <c r="G56" s="9">
        <f t="shared" si="3"/>
        <v>0</v>
      </c>
      <c r="H56" s="3" t="str">
        <f t="shared" si="4"/>
        <v> </v>
      </c>
      <c r="I56" s="9">
        <v>0.4717120298732523</v>
      </c>
      <c r="J56" s="9">
        <v>0.4717120298732523</v>
      </c>
      <c r="K56" s="10">
        <f t="shared" si="2"/>
        <v>0</v>
      </c>
    </row>
    <row r="57" spans="1:11" ht="12.75">
      <c r="A57" s="2">
        <v>221112</v>
      </c>
      <c r="B57" s="2" t="s">
        <v>400</v>
      </c>
      <c r="C57" s="3">
        <v>64083</v>
      </c>
      <c r="D57" s="10">
        <v>2.074926</v>
      </c>
      <c r="E57" s="7">
        <f t="shared" si="0"/>
        <v>0.2088948743349648</v>
      </c>
      <c r="F57" s="7">
        <f t="shared" si="1"/>
        <v>0.008104388243335613</v>
      </c>
      <c r="G57" s="9">
        <f t="shared" si="3"/>
        <v>0.038796491628320925</v>
      </c>
      <c r="H57" s="3">
        <f t="shared" si="4"/>
        <v>-51.407384201609354</v>
      </c>
      <c r="I57" s="9">
        <v>0.4717120298732523</v>
      </c>
      <c r="J57" s="9">
        <v>0.4717120298732523</v>
      </c>
      <c r="K57" s="10">
        <f t="shared" si="2"/>
        <v>0.9787675552967879</v>
      </c>
    </row>
    <row r="58" spans="1:11" ht="12.75">
      <c r="A58" s="2">
        <v>221113</v>
      </c>
      <c r="B58" s="2" t="s">
        <v>401</v>
      </c>
      <c r="C58" s="3">
        <v>41502</v>
      </c>
      <c r="D58" s="10">
        <v>0</v>
      </c>
      <c r="E58" s="7">
        <f t="shared" si="0"/>
        <v>0.13528634855811536</v>
      </c>
      <c r="F58" s="7">
        <f t="shared" si="1"/>
        <v>0</v>
      </c>
      <c r="G58" s="9">
        <f t="shared" si="3"/>
        <v>0</v>
      </c>
      <c r="H58" s="3" t="str">
        <f t="shared" si="4"/>
        <v> </v>
      </c>
      <c r="I58" s="9">
        <v>0.4717120298732523</v>
      </c>
      <c r="J58" s="9">
        <v>0.4717120298732523</v>
      </c>
      <c r="K58" s="10">
        <f t="shared" si="2"/>
        <v>0</v>
      </c>
    </row>
    <row r="59" spans="1:11" ht="12.75">
      <c r="A59" s="2">
        <v>221119</v>
      </c>
      <c r="B59" s="2" t="s">
        <v>402</v>
      </c>
      <c r="C59" s="3">
        <v>5059</v>
      </c>
      <c r="D59" s="10">
        <v>0</v>
      </c>
      <c r="E59" s="7">
        <f t="shared" si="0"/>
        <v>0.016491100124223064</v>
      </c>
      <c r="F59" s="7">
        <f t="shared" si="1"/>
        <v>0</v>
      </c>
      <c r="G59" s="9">
        <f t="shared" si="3"/>
        <v>0</v>
      </c>
      <c r="H59" s="3" t="str">
        <f t="shared" si="4"/>
        <v> </v>
      </c>
      <c r="I59" s="9">
        <v>0.4717120298732523</v>
      </c>
      <c r="J59" s="9">
        <v>0.4717120298732523</v>
      </c>
      <c r="K59" s="10">
        <f t="shared" si="2"/>
        <v>0</v>
      </c>
    </row>
    <row r="60" spans="1:11" ht="12.75">
      <c r="A60" s="2">
        <v>22112</v>
      </c>
      <c r="B60" s="2" t="s">
        <v>403</v>
      </c>
      <c r="C60" s="3">
        <v>399272</v>
      </c>
      <c r="D60" s="10">
        <v>0</v>
      </c>
      <c r="E60" s="7">
        <f t="shared" si="0"/>
        <v>1.3015288651509769</v>
      </c>
      <c r="F60" s="7">
        <f t="shared" si="1"/>
        <v>0</v>
      </c>
      <c r="G60" s="9">
        <f t="shared" si="3"/>
        <v>0</v>
      </c>
      <c r="H60" s="3" t="str">
        <f t="shared" si="4"/>
        <v> </v>
      </c>
      <c r="I60" s="9">
        <v>0.4717120298732523</v>
      </c>
      <c r="J60" s="9">
        <v>0.4717120298732523</v>
      </c>
      <c r="K60" s="10">
        <f t="shared" si="2"/>
        <v>0</v>
      </c>
    </row>
    <row r="61" spans="1:11" ht="12.75">
      <c r="A61" s="2">
        <v>221121</v>
      </c>
      <c r="B61" s="2" t="s">
        <v>404</v>
      </c>
      <c r="C61" s="3">
        <v>8897</v>
      </c>
      <c r="D61" s="10">
        <v>0</v>
      </c>
      <c r="E61" s="7">
        <f t="shared" si="0"/>
        <v>0.029002039495001505</v>
      </c>
      <c r="F61" s="7">
        <f t="shared" si="1"/>
        <v>0</v>
      </c>
      <c r="G61" s="9">
        <f t="shared" si="3"/>
        <v>0</v>
      </c>
      <c r="H61" s="3" t="str">
        <f t="shared" si="4"/>
        <v> </v>
      </c>
      <c r="I61" s="9">
        <v>0.4717120298732523</v>
      </c>
      <c r="J61" s="9">
        <v>0.4717120298732523</v>
      </c>
      <c r="K61" s="10">
        <f t="shared" si="2"/>
        <v>0</v>
      </c>
    </row>
    <row r="62" spans="1:11" ht="12.75">
      <c r="A62" s="2">
        <v>221122</v>
      </c>
      <c r="B62" s="2" t="s">
        <v>405</v>
      </c>
      <c r="C62" s="3">
        <v>390375</v>
      </c>
      <c r="D62" s="10">
        <v>0</v>
      </c>
      <c r="E62" s="7">
        <f t="shared" si="0"/>
        <v>1.2725268256559754</v>
      </c>
      <c r="F62" s="7">
        <f t="shared" si="1"/>
        <v>0</v>
      </c>
      <c r="G62" s="9">
        <f t="shared" si="3"/>
        <v>0</v>
      </c>
      <c r="H62" s="3" t="str">
        <f t="shared" si="4"/>
        <v> </v>
      </c>
      <c r="I62" s="9">
        <v>0.4717120298732523</v>
      </c>
      <c r="J62" s="9">
        <v>0.4717120298732523</v>
      </c>
      <c r="K62" s="10">
        <f t="shared" si="2"/>
        <v>0</v>
      </c>
    </row>
    <row r="63" spans="1:11" ht="12.75">
      <c r="A63" s="2">
        <v>2212</v>
      </c>
      <c r="B63" s="2" t="s">
        <v>406</v>
      </c>
      <c r="C63" s="3">
        <v>84720</v>
      </c>
      <c r="D63" s="10">
        <v>0</v>
      </c>
      <c r="E63" s="7">
        <f t="shared" si="0"/>
        <v>0.27616643655350426</v>
      </c>
      <c r="F63" s="7">
        <f t="shared" si="1"/>
        <v>0</v>
      </c>
      <c r="G63" s="9">
        <f t="shared" si="3"/>
        <v>0</v>
      </c>
      <c r="H63" s="3" t="str">
        <f t="shared" si="4"/>
        <v> </v>
      </c>
      <c r="I63" s="9">
        <v>0.00022615171660850405</v>
      </c>
      <c r="J63" s="9">
        <v>0.00022615171660850405</v>
      </c>
      <c r="K63" s="10">
        <f t="shared" si="2"/>
        <v>0</v>
      </c>
    </row>
    <row r="64" spans="1:11" ht="12.75">
      <c r="A64" s="2">
        <v>22121</v>
      </c>
      <c r="B64" s="2" t="s">
        <v>406</v>
      </c>
      <c r="C64" s="3">
        <v>84720</v>
      </c>
      <c r="D64" s="10">
        <v>0</v>
      </c>
      <c r="E64" s="7">
        <f t="shared" si="0"/>
        <v>0.27616643655350426</v>
      </c>
      <c r="F64" s="7">
        <f t="shared" si="1"/>
        <v>0</v>
      </c>
      <c r="G64" s="9">
        <f t="shared" si="3"/>
        <v>0</v>
      </c>
      <c r="H64" s="3" t="str">
        <f t="shared" si="4"/>
        <v> </v>
      </c>
      <c r="I64" s="9">
        <v>0.00022615171660850405</v>
      </c>
      <c r="J64" s="9">
        <v>0.00022615171660850405</v>
      </c>
      <c r="K64" s="10">
        <f t="shared" si="2"/>
        <v>0</v>
      </c>
    </row>
    <row r="65" spans="1:11" ht="12.75">
      <c r="A65" s="2">
        <v>221210</v>
      </c>
      <c r="B65" s="2" t="s">
        <v>406</v>
      </c>
      <c r="C65" s="3">
        <v>84720</v>
      </c>
      <c r="D65" s="10">
        <v>0</v>
      </c>
      <c r="E65" s="7">
        <f t="shared" si="0"/>
        <v>0.27616643655350426</v>
      </c>
      <c r="F65" s="7">
        <f t="shared" si="1"/>
        <v>0</v>
      </c>
      <c r="G65" s="9">
        <f t="shared" si="3"/>
        <v>0</v>
      </c>
      <c r="H65" s="3" t="str">
        <f t="shared" si="4"/>
        <v> </v>
      </c>
      <c r="I65" s="9">
        <v>0.00022615171660850405</v>
      </c>
      <c r="J65" s="9">
        <v>0.00022615171660850405</v>
      </c>
      <c r="K65" s="10">
        <f t="shared" si="2"/>
        <v>0</v>
      </c>
    </row>
    <row r="66" spans="1:11" ht="12.75">
      <c r="A66" s="2">
        <v>2213</v>
      </c>
      <c r="B66" s="2" t="s">
        <v>407</v>
      </c>
      <c r="C66" s="3">
        <v>44348</v>
      </c>
      <c r="D66" s="10">
        <v>16.698214</v>
      </c>
      <c r="E66" s="7">
        <f t="shared" si="0"/>
        <v>0.14456361105140236</v>
      </c>
      <c r="F66" s="7">
        <f t="shared" si="1"/>
        <v>0.06522102919636753</v>
      </c>
      <c r="G66" s="9">
        <f t="shared" si="3"/>
        <v>0.4511579969676944</v>
      </c>
      <c r="H66" s="3">
        <f t="shared" si="4"/>
        <v>-20.31368451943529</v>
      </c>
      <c r="I66" s="9">
        <v>0.45294018931965124</v>
      </c>
      <c r="J66" s="9">
        <v>0.45294018931965124</v>
      </c>
      <c r="K66" s="10">
        <f t="shared" si="2"/>
        <v>7.563292210460051</v>
      </c>
    </row>
    <row r="67" spans="1:11" ht="12.75">
      <c r="A67" s="2">
        <v>22131</v>
      </c>
      <c r="B67" s="2" t="s">
        <v>408</v>
      </c>
      <c r="C67" s="3">
        <v>34252</v>
      </c>
      <c r="D67" s="10">
        <v>4.149852</v>
      </c>
      <c r="E67" s="7">
        <f aca="true" t="shared" si="5" ref="E67:E130">C67/C$2104*1000</f>
        <v>0.1116531254111264</v>
      </c>
      <c r="F67" s="7">
        <f aca="true" t="shared" si="6" ref="F67:F130">D67/D$2104*1000</f>
        <v>0.016208776486671225</v>
      </c>
      <c r="G67" s="9">
        <f t="shared" si="3"/>
        <v>0.1451708264053305</v>
      </c>
      <c r="H67" s="3">
        <f t="shared" si="4"/>
        <v>-24.436139433383634</v>
      </c>
      <c r="I67" s="9">
        <v>0.45294018931965124</v>
      </c>
      <c r="J67" s="9">
        <v>0.45294018931965124</v>
      </c>
      <c r="K67" s="10">
        <f aca="true" t="shared" si="7" ref="K67:K130">D67*J67</f>
        <v>1.8796347505285333</v>
      </c>
    </row>
    <row r="68" spans="1:11" ht="12.75">
      <c r="A68" s="2">
        <v>221310</v>
      </c>
      <c r="B68" s="2" t="s">
        <v>408</v>
      </c>
      <c r="C68" s="3">
        <v>34252</v>
      </c>
      <c r="D68" s="10">
        <v>4.149852</v>
      </c>
      <c r="E68" s="7">
        <f t="shared" si="5"/>
        <v>0.1116531254111264</v>
      </c>
      <c r="F68" s="7">
        <f t="shared" si="6"/>
        <v>0.016208776486671225</v>
      </c>
      <c r="G68" s="9">
        <f aca="true" t="shared" si="8" ref="G68:G131">F68/E68</f>
        <v>0.1451708264053305</v>
      </c>
      <c r="H68" s="3">
        <f aca="true" t="shared" si="9" ref="H68:H131">IF(D68&gt;0,(D68-(D68/G68))," ")</f>
        <v>-24.436139433383634</v>
      </c>
      <c r="I68" s="9">
        <v>0.45294018931965124</v>
      </c>
      <c r="J68" s="9">
        <v>0.45294018931965124</v>
      </c>
      <c r="K68" s="10">
        <f t="shared" si="7"/>
        <v>1.8796347505285333</v>
      </c>
    </row>
    <row r="69" spans="1:11" ht="12.75">
      <c r="A69" s="2">
        <v>22132</v>
      </c>
      <c r="B69" s="2" t="s">
        <v>409</v>
      </c>
      <c r="C69" s="3">
        <v>7709</v>
      </c>
      <c r="D69" s="10">
        <v>12.548362</v>
      </c>
      <c r="E69" s="7">
        <f t="shared" si="5"/>
        <v>0.02512945065381214</v>
      </c>
      <c r="F69" s="7">
        <f t="shared" si="6"/>
        <v>0.049012252709696315</v>
      </c>
      <c r="G69" s="9">
        <f t="shared" si="8"/>
        <v>1.950390933128542</v>
      </c>
      <c r="H69" s="3">
        <f t="shared" si="9"/>
        <v>6.114594396357745</v>
      </c>
      <c r="I69" s="9">
        <v>0.45294018931965124</v>
      </c>
      <c r="J69" s="9">
        <v>0.45294018931965124</v>
      </c>
      <c r="K69" s="10">
        <f t="shared" si="7"/>
        <v>5.683657459931517</v>
      </c>
    </row>
    <row r="70" spans="1:11" ht="12.75">
      <c r="A70" s="2">
        <v>221320</v>
      </c>
      <c r="B70" s="2" t="s">
        <v>409</v>
      </c>
      <c r="C70" s="3">
        <v>7709</v>
      </c>
      <c r="D70" s="10">
        <v>12.548362</v>
      </c>
      <c r="E70" s="7">
        <f t="shared" si="5"/>
        <v>0.02512945065381214</v>
      </c>
      <c r="F70" s="7">
        <f t="shared" si="6"/>
        <v>0.049012252709696315</v>
      </c>
      <c r="G70" s="9">
        <f t="shared" si="8"/>
        <v>1.950390933128542</v>
      </c>
      <c r="H70" s="3">
        <f t="shared" si="9"/>
        <v>6.114594396357745</v>
      </c>
      <c r="I70" s="9">
        <v>0.45294018931965124</v>
      </c>
      <c r="J70" s="9">
        <v>0.45294018931965124</v>
      </c>
      <c r="K70" s="10">
        <f t="shared" si="7"/>
        <v>5.683657459931517</v>
      </c>
    </row>
    <row r="71" spans="1:11" ht="12.75">
      <c r="A71" s="2">
        <v>22133</v>
      </c>
      <c r="B71" s="2" t="s">
        <v>1262</v>
      </c>
      <c r="C71" s="3">
        <v>2387</v>
      </c>
      <c r="D71" s="10">
        <v>0</v>
      </c>
      <c r="E71" s="7">
        <f t="shared" si="5"/>
        <v>0.007781034986463819</v>
      </c>
      <c r="F71" s="7">
        <f t="shared" si="6"/>
        <v>0</v>
      </c>
      <c r="G71" s="9">
        <f t="shared" si="8"/>
        <v>0</v>
      </c>
      <c r="H71" s="3" t="str">
        <f t="shared" si="9"/>
        <v> </v>
      </c>
      <c r="I71" s="9">
        <v>0.45294018931965124</v>
      </c>
      <c r="J71" s="9">
        <v>0.45294018931965124</v>
      </c>
      <c r="K71" s="10">
        <f t="shared" si="7"/>
        <v>0</v>
      </c>
    </row>
    <row r="72" spans="1:11" ht="12.75">
      <c r="A72" s="2">
        <v>221330</v>
      </c>
      <c r="B72" s="2" t="s">
        <v>1262</v>
      </c>
      <c r="C72" s="3">
        <v>2387</v>
      </c>
      <c r="D72" s="10">
        <v>0</v>
      </c>
      <c r="E72" s="7">
        <f t="shared" si="5"/>
        <v>0.007781034986463819</v>
      </c>
      <c r="F72" s="7">
        <f t="shared" si="6"/>
        <v>0</v>
      </c>
      <c r="G72" s="9">
        <f t="shared" si="8"/>
        <v>0</v>
      </c>
      <c r="H72" s="3" t="str">
        <f t="shared" si="9"/>
        <v> </v>
      </c>
      <c r="I72" s="9">
        <v>0.45294018931965124</v>
      </c>
      <c r="J72" s="9">
        <v>0.45294018931965124</v>
      </c>
      <c r="K72" s="10">
        <f t="shared" si="7"/>
        <v>0</v>
      </c>
    </row>
    <row r="73" spans="1:11" ht="12.75">
      <c r="A73" s="2">
        <v>23</v>
      </c>
      <c r="B73" s="2" t="s">
        <v>410</v>
      </c>
      <c r="C73" s="3">
        <v>5967128</v>
      </c>
      <c r="D73" s="10">
        <v>4232.35501</v>
      </c>
      <c r="E73" s="7">
        <f t="shared" si="5"/>
        <v>19.451374837330487</v>
      </c>
      <c r="F73" s="7">
        <f t="shared" si="6"/>
        <v>16.531022400156235</v>
      </c>
      <c r="G73" s="9">
        <f t="shared" si="8"/>
        <v>0.8498639576072741</v>
      </c>
      <c r="H73" s="3">
        <f t="shared" si="9"/>
        <v>-747.6832327275379</v>
      </c>
      <c r="I73" s="12">
        <v>0.1992091989852966</v>
      </c>
      <c r="J73" s="12">
        <v>0.1992091989852966</v>
      </c>
      <c r="K73" s="10">
        <f t="shared" si="7"/>
        <v>843.124051363507</v>
      </c>
    </row>
    <row r="74" spans="1:11" ht="12.75">
      <c r="A74" s="2">
        <v>236</v>
      </c>
      <c r="B74" s="2" t="s">
        <v>411</v>
      </c>
      <c r="C74" s="3">
        <v>1290849</v>
      </c>
      <c r="D74" s="10">
        <v>668.6202020000001</v>
      </c>
      <c r="E74" s="7">
        <f t="shared" si="5"/>
        <v>4.20785137463001</v>
      </c>
      <c r="F74" s="7">
        <f t="shared" si="6"/>
        <v>2.6115426306024805</v>
      </c>
      <c r="G74" s="9">
        <f t="shared" si="8"/>
        <v>0.620635663690025</v>
      </c>
      <c r="H74" s="3">
        <f t="shared" si="9"/>
        <v>-408.69494618964836</v>
      </c>
      <c r="I74" s="12">
        <v>0.1992091989852966</v>
      </c>
      <c r="J74" s="12">
        <v>0.1992091989852966</v>
      </c>
      <c r="K74" s="10">
        <f t="shared" si="7"/>
        <v>133.19529486580723</v>
      </c>
    </row>
    <row r="75" spans="1:11" ht="12.75">
      <c r="A75" s="2">
        <v>2361</v>
      </c>
      <c r="B75" s="2" t="s">
        <v>412</v>
      </c>
      <c r="C75" s="3">
        <v>638810</v>
      </c>
      <c r="D75" s="10">
        <v>250.07798600000004</v>
      </c>
      <c r="E75" s="7">
        <f t="shared" si="5"/>
        <v>2.082364038417659</v>
      </c>
      <c r="F75" s="7">
        <f t="shared" si="6"/>
        <v>0.9767717449467826</v>
      </c>
      <c r="G75" s="9">
        <f t="shared" si="8"/>
        <v>0.46906867719873285</v>
      </c>
      <c r="H75" s="3">
        <f t="shared" si="9"/>
        <v>-283.05926693588117</v>
      </c>
      <c r="I75" s="12">
        <v>0.1992091989852966</v>
      </c>
      <c r="J75" s="12">
        <v>0.1992091989852966</v>
      </c>
      <c r="K75" s="10">
        <f t="shared" si="7"/>
        <v>49.81783527491623</v>
      </c>
    </row>
    <row r="76" spans="1:11" ht="12.75">
      <c r="A76" s="2">
        <v>23611</v>
      </c>
      <c r="B76" s="2" t="s">
        <v>412</v>
      </c>
      <c r="C76" s="3">
        <v>638810</v>
      </c>
      <c r="D76" s="10">
        <v>250.07798600000004</v>
      </c>
      <c r="E76" s="7">
        <f t="shared" si="5"/>
        <v>2.082364038417659</v>
      </c>
      <c r="F76" s="7">
        <f t="shared" si="6"/>
        <v>0.9767717449467826</v>
      </c>
      <c r="G76" s="9">
        <f t="shared" si="8"/>
        <v>0.46906867719873285</v>
      </c>
      <c r="H76" s="3">
        <f t="shared" si="9"/>
        <v>-283.05926693588117</v>
      </c>
      <c r="I76" s="12">
        <v>0.1992091989852966</v>
      </c>
      <c r="J76" s="12">
        <v>0.1992091989852966</v>
      </c>
      <c r="K76" s="10">
        <f t="shared" si="7"/>
        <v>49.81783527491623</v>
      </c>
    </row>
    <row r="77" spans="1:11" ht="12.75">
      <c r="A77" s="2">
        <v>236115</v>
      </c>
      <c r="B77" s="2" t="s">
        <v>413</v>
      </c>
      <c r="C77" s="3">
        <v>218269</v>
      </c>
      <c r="D77" s="10">
        <v>98.80600000000001</v>
      </c>
      <c r="E77" s="7">
        <f t="shared" si="5"/>
        <v>0.7115034459407086</v>
      </c>
      <c r="F77" s="7">
        <f t="shared" si="6"/>
        <v>0.38592324968264824</v>
      </c>
      <c r="G77" s="9">
        <f t="shared" si="8"/>
        <v>0.542405313543356</v>
      </c>
      <c r="H77" s="3">
        <f t="shared" si="9"/>
        <v>-83.35666974696989</v>
      </c>
      <c r="I77" s="12">
        <v>0.1992091989852966</v>
      </c>
      <c r="J77" s="12">
        <v>0.1992091989852966</v>
      </c>
      <c r="K77" s="10">
        <f t="shared" si="7"/>
        <v>19.683064114941217</v>
      </c>
    </row>
    <row r="78" spans="1:11" ht="12.75">
      <c r="A78" s="2">
        <v>236116</v>
      </c>
      <c r="B78" s="2" t="s">
        <v>414</v>
      </c>
      <c r="C78" s="3">
        <v>39867</v>
      </c>
      <c r="D78" s="10">
        <v>0</v>
      </c>
      <c r="E78" s="7">
        <f t="shared" si="5"/>
        <v>0.12995664926910477</v>
      </c>
      <c r="F78" s="7">
        <f t="shared" si="6"/>
        <v>0</v>
      </c>
      <c r="G78" s="9">
        <f t="shared" si="8"/>
        <v>0</v>
      </c>
      <c r="H78" s="3" t="str">
        <f t="shared" si="9"/>
        <v> </v>
      </c>
      <c r="I78" s="12">
        <v>0.1992091989852966</v>
      </c>
      <c r="J78" s="12">
        <v>0.1992091989852966</v>
      </c>
      <c r="K78" s="10">
        <f t="shared" si="7"/>
        <v>0</v>
      </c>
    </row>
    <row r="79" spans="1:11" ht="12.75">
      <c r="A79" s="2">
        <v>236117</v>
      </c>
      <c r="B79" s="2" t="s">
        <v>415</v>
      </c>
      <c r="C79" s="3">
        <v>114731</v>
      </c>
      <c r="D79" s="10">
        <v>3.161792</v>
      </c>
      <c r="E79" s="7">
        <f t="shared" si="5"/>
        <v>0.3739949413623713</v>
      </c>
      <c r="F79" s="7">
        <f t="shared" si="6"/>
        <v>0.012349543989844742</v>
      </c>
      <c r="G79" s="9">
        <f t="shared" si="8"/>
        <v>0.03302061772509114</v>
      </c>
      <c r="H79" s="3">
        <f t="shared" si="9"/>
        <v>-92.59026286230113</v>
      </c>
      <c r="I79" s="12">
        <v>0.1992091989852966</v>
      </c>
      <c r="J79" s="12">
        <v>0.1992091989852966</v>
      </c>
      <c r="K79" s="10">
        <f t="shared" si="7"/>
        <v>0.6298580516781189</v>
      </c>
    </row>
    <row r="80" spans="1:11" ht="12.75">
      <c r="A80" s="2">
        <v>236118</v>
      </c>
      <c r="B80" s="2" t="s">
        <v>416</v>
      </c>
      <c r="C80" s="3">
        <v>265943</v>
      </c>
      <c r="D80" s="10">
        <v>148.110194</v>
      </c>
      <c r="E80" s="7">
        <f t="shared" si="5"/>
        <v>0.8669090018454744</v>
      </c>
      <c r="F80" s="7">
        <f t="shared" si="6"/>
        <v>0.5784989512742897</v>
      </c>
      <c r="G80" s="9">
        <f t="shared" si="8"/>
        <v>0.667312197754069</v>
      </c>
      <c r="H80" s="3">
        <f t="shared" si="9"/>
        <v>-73.8401831974875</v>
      </c>
      <c r="I80" s="12">
        <v>0.1992091989852966</v>
      </c>
      <c r="J80" s="12">
        <v>0.1992091989852966</v>
      </c>
      <c r="K80" s="10">
        <f t="shared" si="7"/>
        <v>29.504913108296883</v>
      </c>
    </row>
    <row r="81" spans="1:11" ht="12.75">
      <c r="A81" s="2">
        <v>2362</v>
      </c>
      <c r="B81" s="2" t="s">
        <v>417</v>
      </c>
      <c r="C81" s="3">
        <v>652039</v>
      </c>
      <c r="D81" s="10">
        <v>418.54221600000005</v>
      </c>
      <c r="E81" s="7">
        <f t="shared" si="5"/>
        <v>2.125487336212351</v>
      </c>
      <c r="F81" s="7">
        <f t="shared" si="6"/>
        <v>1.634770885655698</v>
      </c>
      <c r="G81" s="9">
        <f t="shared" si="8"/>
        <v>0.7691275585621146</v>
      </c>
      <c r="H81" s="3">
        <f t="shared" si="9"/>
        <v>-125.63567925376708</v>
      </c>
      <c r="I81" s="12">
        <v>0.1992091989852966</v>
      </c>
      <c r="J81" s="12">
        <v>0.1992091989852966</v>
      </c>
      <c r="K81" s="10">
        <f t="shared" si="7"/>
        <v>83.37745959089101</v>
      </c>
    </row>
    <row r="82" spans="1:11" ht="12.75">
      <c r="A82" s="2">
        <v>23621</v>
      </c>
      <c r="B82" s="2" t="s">
        <v>418</v>
      </c>
      <c r="C82" s="3">
        <v>72602</v>
      </c>
      <c r="D82" s="10">
        <v>1.580896</v>
      </c>
      <c r="E82" s="7">
        <f t="shared" si="5"/>
        <v>0.23666472647140602</v>
      </c>
      <c r="F82" s="7">
        <f t="shared" si="6"/>
        <v>0.006174771994922371</v>
      </c>
      <c r="G82" s="9">
        <f t="shared" si="8"/>
        <v>0.02609079978662731</v>
      </c>
      <c r="H82" s="3">
        <f t="shared" si="9"/>
        <v>-59.01119059484173</v>
      </c>
      <c r="I82" s="12">
        <v>0.1992091989852966</v>
      </c>
      <c r="J82" s="12">
        <v>0.1992091989852966</v>
      </c>
      <c r="K82" s="10">
        <f t="shared" si="7"/>
        <v>0.31492902583905946</v>
      </c>
    </row>
    <row r="83" spans="1:11" ht="12.75">
      <c r="A83" s="2">
        <v>236210</v>
      </c>
      <c r="B83" s="2" t="s">
        <v>418</v>
      </c>
      <c r="C83" s="3">
        <v>72602</v>
      </c>
      <c r="D83" s="10">
        <v>1.580896</v>
      </c>
      <c r="E83" s="7">
        <f t="shared" si="5"/>
        <v>0.23666472647140602</v>
      </c>
      <c r="F83" s="7">
        <f t="shared" si="6"/>
        <v>0.006174771994922371</v>
      </c>
      <c r="G83" s="9">
        <f t="shared" si="8"/>
        <v>0.02609079978662731</v>
      </c>
      <c r="H83" s="3">
        <f t="shared" si="9"/>
        <v>-59.01119059484173</v>
      </c>
      <c r="I83" s="12">
        <v>0.1992091989852966</v>
      </c>
      <c r="J83" s="12">
        <v>0.1992091989852966</v>
      </c>
      <c r="K83" s="10">
        <f t="shared" si="7"/>
        <v>0.31492902583905946</v>
      </c>
    </row>
    <row r="84" spans="1:11" ht="12.75">
      <c r="A84" s="2">
        <v>23622</v>
      </c>
      <c r="B84" s="2" t="s">
        <v>419</v>
      </c>
      <c r="C84" s="3">
        <v>579437</v>
      </c>
      <c r="D84" s="10">
        <v>416.96132</v>
      </c>
      <c r="E84" s="7">
        <f t="shared" si="5"/>
        <v>1.888822609740945</v>
      </c>
      <c r="F84" s="7">
        <f t="shared" si="6"/>
        <v>1.6285961136607754</v>
      </c>
      <c r="G84" s="9">
        <f t="shared" si="8"/>
        <v>0.8622281972175989</v>
      </c>
      <c r="H84" s="3">
        <f t="shared" si="9"/>
        <v>-66.62448865892543</v>
      </c>
      <c r="I84" s="12">
        <v>0.1992091989852966</v>
      </c>
      <c r="J84" s="12">
        <v>0.1992091989852966</v>
      </c>
      <c r="K84" s="10">
        <f t="shared" si="7"/>
        <v>83.06253056505193</v>
      </c>
    </row>
    <row r="85" spans="1:11" ht="12.75">
      <c r="A85" s="2">
        <v>236220</v>
      </c>
      <c r="B85" s="2" t="s">
        <v>419</v>
      </c>
      <c r="C85" s="3">
        <v>579437</v>
      </c>
      <c r="D85" s="10">
        <v>416.96132</v>
      </c>
      <c r="E85" s="7">
        <f t="shared" si="5"/>
        <v>1.888822609740945</v>
      </c>
      <c r="F85" s="7">
        <f t="shared" si="6"/>
        <v>1.6285961136607754</v>
      </c>
      <c r="G85" s="9">
        <f t="shared" si="8"/>
        <v>0.8622281972175989</v>
      </c>
      <c r="H85" s="3">
        <f t="shared" si="9"/>
        <v>-66.62448865892543</v>
      </c>
      <c r="I85" s="12">
        <v>0.1992091989852966</v>
      </c>
      <c r="J85" s="12">
        <v>0.1992091989852966</v>
      </c>
      <c r="K85" s="10">
        <f t="shared" si="7"/>
        <v>83.06253056505193</v>
      </c>
    </row>
    <row r="86" spans="1:11" ht="12.75">
      <c r="A86" s="2">
        <v>237</v>
      </c>
      <c r="B86" s="2" t="s">
        <v>420</v>
      </c>
      <c r="C86" s="3">
        <v>894873</v>
      </c>
      <c r="D86" s="10">
        <v>539.6783720000001</v>
      </c>
      <c r="E86" s="7">
        <f t="shared" si="5"/>
        <v>2.917066661684892</v>
      </c>
      <c r="F86" s="7">
        <f t="shared" si="6"/>
        <v>2.1079127897666243</v>
      </c>
      <c r="G86" s="9">
        <f t="shared" si="8"/>
        <v>0.722613856396788</v>
      </c>
      <c r="H86" s="3">
        <f t="shared" si="9"/>
        <v>-207.16362005787448</v>
      </c>
      <c r="I86" s="12">
        <v>0.1992091989852966</v>
      </c>
      <c r="J86" s="12">
        <v>0.1992091989852966</v>
      </c>
      <c r="K86" s="10">
        <f t="shared" si="7"/>
        <v>107.50889619580893</v>
      </c>
    </row>
    <row r="87" spans="1:11" ht="12.75">
      <c r="A87" s="2">
        <v>2371</v>
      </c>
      <c r="B87" s="2" t="s">
        <v>421</v>
      </c>
      <c r="C87" s="3">
        <v>498329</v>
      </c>
      <c r="D87" s="10">
        <v>280.806652</v>
      </c>
      <c r="E87" s="7">
        <f t="shared" si="5"/>
        <v>1.6244304079470164</v>
      </c>
      <c r="F87" s="7">
        <f t="shared" si="6"/>
        <v>1.096793875598086</v>
      </c>
      <c r="G87" s="9">
        <f t="shared" si="8"/>
        <v>0.6751867425236352</v>
      </c>
      <c r="H87" s="3">
        <f t="shared" si="9"/>
        <v>-135.088143194635</v>
      </c>
      <c r="I87" s="12">
        <v>0.1992091989852966</v>
      </c>
      <c r="J87" s="12">
        <v>0.1992091989852966</v>
      </c>
      <c r="K87" s="10">
        <f t="shared" si="7"/>
        <v>55.93926821466293</v>
      </c>
    </row>
    <row r="88" spans="1:11" ht="12.75">
      <c r="A88" s="2">
        <v>23711</v>
      </c>
      <c r="B88" s="2" t="s">
        <v>422</v>
      </c>
      <c r="C88" s="3">
        <v>160041</v>
      </c>
      <c r="D88" s="10">
        <v>181.01259199999998</v>
      </c>
      <c r="E88" s="7">
        <f t="shared" si="5"/>
        <v>0.5216944366437604</v>
      </c>
      <c r="F88" s="7">
        <f t="shared" si="6"/>
        <v>0.7070113934186114</v>
      </c>
      <c r="G88" s="9">
        <f t="shared" si="8"/>
        <v>1.3552212631728617</v>
      </c>
      <c r="H88" s="3">
        <f t="shared" si="9"/>
        <v>47.44577385828123</v>
      </c>
      <c r="I88" s="12">
        <v>0.1992091989852966</v>
      </c>
      <c r="J88" s="12">
        <v>0.1992091989852966</v>
      </c>
      <c r="K88" s="10">
        <f t="shared" si="7"/>
        <v>36.0593734585723</v>
      </c>
    </row>
    <row r="89" spans="1:11" ht="12.75">
      <c r="A89" s="2">
        <v>237110</v>
      </c>
      <c r="B89" s="2" t="s">
        <v>422</v>
      </c>
      <c r="C89" s="3">
        <v>160041</v>
      </c>
      <c r="D89" s="10">
        <v>181.01259199999998</v>
      </c>
      <c r="E89" s="7">
        <f t="shared" si="5"/>
        <v>0.5216944366437604</v>
      </c>
      <c r="F89" s="7">
        <f t="shared" si="6"/>
        <v>0.7070113934186114</v>
      </c>
      <c r="G89" s="9">
        <f t="shared" si="8"/>
        <v>1.3552212631728617</v>
      </c>
      <c r="H89" s="3">
        <f t="shared" si="9"/>
        <v>47.44577385828123</v>
      </c>
      <c r="I89" s="12">
        <v>0.1992091989852966</v>
      </c>
      <c r="J89" s="12">
        <v>0.1992091989852966</v>
      </c>
      <c r="K89" s="10">
        <f t="shared" si="7"/>
        <v>36.0593734585723</v>
      </c>
    </row>
    <row r="90" spans="1:11" ht="12.75">
      <c r="A90" s="2">
        <v>23712</v>
      </c>
      <c r="B90" s="2" t="s">
        <v>423</v>
      </c>
      <c r="C90" s="3">
        <v>143150</v>
      </c>
      <c r="D90" s="10">
        <v>0</v>
      </c>
      <c r="E90" s="7">
        <f t="shared" si="5"/>
        <v>0.46663391634365126</v>
      </c>
      <c r="F90" s="7">
        <f t="shared" si="6"/>
        <v>0</v>
      </c>
      <c r="G90" s="9">
        <f t="shared" si="8"/>
        <v>0</v>
      </c>
      <c r="H90" s="3" t="str">
        <f t="shared" si="9"/>
        <v> </v>
      </c>
      <c r="I90" s="12">
        <v>0.1992091989852966</v>
      </c>
      <c r="J90" s="12">
        <v>0.1992091989852966</v>
      </c>
      <c r="K90" s="10">
        <f t="shared" si="7"/>
        <v>0</v>
      </c>
    </row>
    <row r="91" spans="1:11" ht="12.75">
      <c r="A91" s="2">
        <v>237120</v>
      </c>
      <c r="B91" s="2" t="s">
        <v>423</v>
      </c>
      <c r="C91" s="3">
        <v>143150</v>
      </c>
      <c r="D91" s="10">
        <v>0</v>
      </c>
      <c r="E91" s="7">
        <f t="shared" si="5"/>
        <v>0.46663391634365126</v>
      </c>
      <c r="F91" s="7">
        <f t="shared" si="6"/>
        <v>0</v>
      </c>
      <c r="G91" s="9">
        <f t="shared" si="8"/>
        <v>0</v>
      </c>
      <c r="H91" s="3" t="str">
        <f t="shared" si="9"/>
        <v> </v>
      </c>
      <c r="I91" s="12">
        <v>0.1992091989852966</v>
      </c>
      <c r="J91" s="12">
        <v>0.1992091989852966</v>
      </c>
      <c r="K91" s="10">
        <f t="shared" si="7"/>
        <v>0</v>
      </c>
    </row>
    <row r="92" spans="1:11" ht="12.75">
      <c r="A92" s="2">
        <v>23713</v>
      </c>
      <c r="B92" s="2" t="s">
        <v>424</v>
      </c>
      <c r="C92" s="3">
        <v>195138</v>
      </c>
      <c r="D92" s="10">
        <v>99.79406</v>
      </c>
      <c r="E92" s="7">
        <f t="shared" si="5"/>
        <v>0.6361020549596048</v>
      </c>
      <c r="F92" s="7">
        <f t="shared" si="6"/>
        <v>0.38978248217947464</v>
      </c>
      <c r="G92" s="9">
        <f t="shared" si="8"/>
        <v>0.6127672110794038</v>
      </c>
      <c r="H92" s="3">
        <f t="shared" si="9"/>
        <v>-63.063968621032814</v>
      </c>
      <c r="I92" s="12">
        <v>0.1992091989852966</v>
      </c>
      <c r="J92" s="12">
        <v>0.1992091989852966</v>
      </c>
      <c r="K92" s="10">
        <f t="shared" si="7"/>
        <v>19.87989475609063</v>
      </c>
    </row>
    <row r="93" spans="1:11" ht="12.75">
      <c r="A93" s="2">
        <v>237130</v>
      </c>
      <c r="B93" s="2" t="s">
        <v>424</v>
      </c>
      <c r="C93" s="3">
        <v>195138</v>
      </c>
      <c r="D93" s="10">
        <v>99.79406</v>
      </c>
      <c r="E93" s="7">
        <f t="shared" si="5"/>
        <v>0.6361020549596048</v>
      </c>
      <c r="F93" s="7">
        <f t="shared" si="6"/>
        <v>0.38978248217947464</v>
      </c>
      <c r="G93" s="9">
        <f t="shared" si="8"/>
        <v>0.6127672110794038</v>
      </c>
      <c r="H93" s="3">
        <f t="shared" si="9"/>
        <v>-63.063968621032814</v>
      </c>
      <c r="I93" s="12">
        <v>0.1992091989852966</v>
      </c>
      <c r="J93" s="12">
        <v>0.1992091989852966</v>
      </c>
      <c r="K93" s="10">
        <f t="shared" si="7"/>
        <v>19.87989475609063</v>
      </c>
    </row>
    <row r="94" spans="1:11" ht="12.75">
      <c r="A94" s="2">
        <v>2372</v>
      </c>
      <c r="B94" s="2" t="s">
        <v>425</v>
      </c>
      <c r="C94" s="3">
        <v>50658</v>
      </c>
      <c r="D94" s="10">
        <v>4.742688</v>
      </c>
      <c r="E94" s="7">
        <f t="shared" si="5"/>
        <v>0.16513266457657483</v>
      </c>
      <c r="F94" s="7">
        <f t="shared" si="6"/>
        <v>0.018524315984767115</v>
      </c>
      <c r="G94" s="9">
        <f t="shared" si="8"/>
        <v>0.11217838719108825</v>
      </c>
      <c r="H94" s="3">
        <f t="shared" si="9"/>
        <v>-37.53540244821757</v>
      </c>
      <c r="I94" s="12">
        <v>0.1992091989852966</v>
      </c>
      <c r="J94" s="12">
        <v>0.1992091989852966</v>
      </c>
      <c r="K94" s="10">
        <f t="shared" si="7"/>
        <v>0.9447870775171784</v>
      </c>
    </row>
    <row r="95" spans="1:11" ht="12.75">
      <c r="A95" s="2">
        <v>23721</v>
      </c>
      <c r="B95" s="2" t="s">
        <v>425</v>
      </c>
      <c r="C95" s="3">
        <v>50658</v>
      </c>
      <c r="D95" s="10">
        <v>4.742688</v>
      </c>
      <c r="E95" s="7">
        <f t="shared" si="5"/>
        <v>0.16513266457657483</v>
      </c>
      <c r="F95" s="7">
        <f t="shared" si="6"/>
        <v>0.018524315984767115</v>
      </c>
      <c r="G95" s="9">
        <f t="shared" si="8"/>
        <v>0.11217838719108825</v>
      </c>
      <c r="H95" s="3">
        <f t="shared" si="9"/>
        <v>-37.53540244821757</v>
      </c>
      <c r="I95" s="12">
        <v>0.1992091989852966</v>
      </c>
      <c r="J95" s="12">
        <v>0.1992091989852966</v>
      </c>
      <c r="K95" s="10">
        <f t="shared" si="7"/>
        <v>0.9447870775171784</v>
      </c>
    </row>
    <row r="96" spans="1:11" ht="12.75">
      <c r="A96" s="2">
        <v>237210</v>
      </c>
      <c r="B96" s="2" t="s">
        <v>425</v>
      </c>
      <c r="C96" s="3">
        <v>50658</v>
      </c>
      <c r="D96" s="10">
        <v>4.742688</v>
      </c>
      <c r="E96" s="7">
        <f t="shared" si="5"/>
        <v>0.16513266457657483</v>
      </c>
      <c r="F96" s="7">
        <f t="shared" si="6"/>
        <v>0.018524315984767115</v>
      </c>
      <c r="G96" s="9">
        <f t="shared" si="8"/>
        <v>0.11217838719108825</v>
      </c>
      <c r="H96" s="3">
        <f t="shared" si="9"/>
        <v>-37.53540244821757</v>
      </c>
      <c r="I96" s="12">
        <v>0.1992091989852966</v>
      </c>
      <c r="J96" s="12">
        <v>0.1992091989852966</v>
      </c>
      <c r="K96" s="10">
        <f t="shared" si="7"/>
        <v>0.9447870775171784</v>
      </c>
    </row>
    <row r="97" spans="1:11" ht="12.75">
      <c r="A97" s="2">
        <v>2373</v>
      </c>
      <c r="B97" s="2" t="s">
        <v>426</v>
      </c>
      <c r="C97" s="3">
        <v>280204</v>
      </c>
      <c r="D97" s="10">
        <v>250.96724</v>
      </c>
      <c r="E97" s="7">
        <f t="shared" si="5"/>
        <v>0.9133963667143309</v>
      </c>
      <c r="F97" s="7">
        <f t="shared" si="6"/>
        <v>0.9802450541939263</v>
      </c>
      <c r="G97" s="9">
        <f t="shared" si="8"/>
        <v>1.073186942619515</v>
      </c>
      <c r="H97" s="3">
        <f t="shared" si="9"/>
        <v>17.1149352119634</v>
      </c>
      <c r="I97" s="12">
        <v>0.1992091989852966</v>
      </c>
      <c r="J97" s="12">
        <v>0.1992091989852966</v>
      </c>
      <c r="K97" s="10">
        <f t="shared" si="7"/>
        <v>49.99498285195069</v>
      </c>
    </row>
    <row r="98" spans="1:11" ht="12.75">
      <c r="A98" s="2">
        <v>23731</v>
      </c>
      <c r="B98" s="2" t="s">
        <v>426</v>
      </c>
      <c r="C98" s="3">
        <v>280204</v>
      </c>
      <c r="D98" s="10">
        <v>250.96724</v>
      </c>
      <c r="E98" s="7">
        <f t="shared" si="5"/>
        <v>0.9133963667143309</v>
      </c>
      <c r="F98" s="7">
        <f t="shared" si="6"/>
        <v>0.9802450541939263</v>
      </c>
      <c r="G98" s="9">
        <f t="shared" si="8"/>
        <v>1.073186942619515</v>
      </c>
      <c r="H98" s="3">
        <f t="shared" si="9"/>
        <v>17.1149352119634</v>
      </c>
      <c r="I98" s="12">
        <v>0.1992091989852966</v>
      </c>
      <c r="J98" s="12">
        <v>0.1992091989852966</v>
      </c>
      <c r="K98" s="10">
        <f t="shared" si="7"/>
        <v>49.99498285195069</v>
      </c>
    </row>
    <row r="99" spans="1:11" ht="12.75">
      <c r="A99" s="2">
        <v>237310</v>
      </c>
      <c r="B99" s="2" t="s">
        <v>426</v>
      </c>
      <c r="C99" s="3">
        <v>280204</v>
      </c>
      <c r="D99" s="10">
        <v>250.96724</v>
      </c>
      <c r="E99" s="7">
        <f t="shared" si="5"/>
        <v>0.9133963667143309</v>
      </c>
      <c r="F99" s="7">
        <f t="shared" si="6"/>
        <v>0.9802450541939263</v>
      </c>
      <c r="G99" s="9">
        <f t="shared" si="8"/>
        <v>1.073186942619515</v>
      </c>
      <c r="H99" s="3">
        <f t="shared" si="9"/>
        <v>17.1149352119634</v>
      </c>
      <c r="I99" s="12">
        <v>0.1992091989852966</v>
      </c>
      <c r="J99" s="12">
        <v>0.1992091989852966</v>
      </c>
      <c r="K99" s="10">
        <f t="shared" si="7"/>
        <v>49.99498285195069</v>
      </c>
    </row>
    <row r="100" spans="1:11" ht="12.75">
      <c r="A100" s="2">
        <v>2379</v>
      </c>
      <c r="B100" s="2" t="s">
        <v>427</v>
      </c>
      <c r="C100" s="3">
        <v>65682</v>
      </c>
      <c r="D100" s="10">
        <v>3.161792</v>
      </c>
      <c r="E100" s="7">
        <f t="shared" si="5"/>
        <v>0.21410722244696964</v>
      </c>
      <c r="F100" s="7">
        <f t="shared" si="6"/>
        <v>0.012349543989844742</v>
      </c>
      <c r="G100" s="9">
        <f t="shared" si="8"/>
        <v>0.05767924990434871</v>
      </c>
      <c r="H100" s="3">
        <f t="shared" si="9"/>
        <v>-51.65500962698541</v>
      </c>
      <c r="I100" s="12">
        <v>0.1992091989852966</v>
      </c>
      <c r="J100" s="12">
        <v>0.1992091989852966</v>
      </c>
      <c r="K100" s="10">
        <f t="shared" si="7"/>
        <v>0.6298580516781189</v>
      </c>
    </row>
    <row r="101" spans="1:11" ht="12.75">
      <c r="A101" s="2">
        <v>23799</v>
      </c>
      <c r="B101" s="2" t="s">
        <v>427</v>
      </c>
      <c r="C101" s="3">
        <v>65682</v>
      </c>
      <c r="D101" s="10">
        <v>3.161792</v>
      </c>
      <c r="E101" s="7">
        <f t="shared" si="5"/>
        <v>0.21410722244696964</v>
      </c>
      <c r="F101" s="7">
        <f t="shared" si="6"/>
        <v>0.012349543989844742</v>
      </c>
      <c r="G101" s="9">
        <f t="shared" si="8"/>
        <v>0.05767924990434871</v>
      </c>
      <c r="H101" s="3">
        <f t="shared" si="9"/>
        <v>-51.65500962698541</v>
      </c>
      <c r="I101" s="12">
        <v>0.1992091989852966</v>
      </c>
      <c r="J101" s="12">
        <v>0.1992091989852966</v>
      </c>
      <c r="K101" s="10">
        <f t="shared" si="7"/>
        <v>0.6298580516781189</v>
      </c>
    </row>
    <row r="102" spans="1:11" ht="12.75">
      <c r="A102" s="2">
        <v>237990</v>
      </c>
      <c r="B102" s="2" t="s">
        <v>427</v>
      </c>
      <c r="C102" s="3">
        <v>65682</v>
      </c>
      <c r="D102" s="10">
        <v>3.161792</v>
      </c>
      <c r="E102" s="7">
        <f t="shared" si="5"/>
        <v>0.21410722244696964</v>
      </c>
      <c r="F102" s="7">
        <f t="shared" si="6"/>
        <v>0.012349543989844742</v>
      </c>
      <c r="G102" s="9">
        <f t="shared" si="8"/>
        <v>0.05767924990434871</v>
      </c>
      <c r="H102" s="3">
        <f t="shared" si="9"/>
        <v>-51.65500962698541</v>
      </c>
      <c r="I102" s="12">
        <v>0.1992091989852966</v>
      </c>
      <c r="J102" s="12">
        <v>0.1992091989852966</v>
      </c>
      <c r="K102" s="10">
        <f t="shared" si="7"/>
        <v>0.6298580516781189</v>
      </c>
    </row>
    <row r="103" spans="1:11" ht="12.75">
      <c r="A103" s="2">
        <v>238</v>
      </c>
      <c r="B103" s="2" t="s">
        <v>428</v>
      </c>
      <c r="C103" s="3">
        <v>3781406</v>
      </c>
      <c r="D103" s="10">
        <v>3024.056436</v>
      </c>
      <c r="E103" s="7">
        <f t="shared" si="5"/>
        <v>12.326456801015585</v>
      </c>
      <c r="F103" s="7">
        <f t="shared" si="6"/>
        <v>11.811566979787129</v>
      </c>
      <c r="G103" s="9">
        <f t="shared" si="8"/>
        <v>0.9582288868942425</v>
      </c>
      <c r="H103" s="3">
        <f t="shared" si="9"/>
        <v>-131.82466648001537</v>
      </c>
      <c r="I103" s="12">
        <v>0.1992091989852966</v>
      </c>
      <c r="J103" s="12">
        <v>0.1992091989852966</v>
      </c>
      <c r="K103" s="10">
        <f t="shared" si="7"/>
        <v>602.4198603018908</v>
      </c>
    </row>
    <row r="104" spans="1:11" ht="12.75">
      <c r="A104" s="2">
        <v>2381</v>
      </c>
      <c r="B104" s="2" t="s">
        <v>429</v>
      </c>
      <c r="C104" s="3">
        <v>808249</v>
      </c>
      <c r="D104" s="10">
        <v>478.71507</v>
      </c>
      <c r="E104" s="7">
        <f t="shared" si="5"/>
        <v>2.6346936517697506</v>
      </c>
      <c r="F104" s="7">
        <f t="shared" si="6"/>
        <v>1.8697981447124306</v>
      </c>
      <c r="G104" s="9">
        <f t="shared" si="8"/>
        <v>0.7096833225587605</v>
      </c>
      <c r="H104" s="3">
        <f t="shared" si="9"/>
        <v>-195.83237219435028</v>
      </c>
      <c r="I104" s="12">
        <v>0.1992091989852966</v>
      </c>
      <c r="J104" s="12">
        <v>0.1992091989852966</v>
      </c>
      <c r="K104" s="10">
        <f t="shared" si="7"/>
        <v>95.3644456368902</v>
      </c>
    </row>
    <row r="105" spans="1:11" ht="12.75">
      <c r="A105" s="2">
        <v>23811</v>
      </c>
      <c r="B105" s="2" t="s">
        <v>430</v>
      </c>
      <c r="C105" s="3">
        <v>211383</v>
      </c>
      <c r="D105" s="10">
        <v>39.225982</v>
      </c>
      <c r="E105" s="7">
        <f t="shared" si="5"/>
        <v>0.6890567735834442</v>
      </c>
      <c r="F105" s="7">
        <f t="shared" si="6"/>
        <v>0.15321153012401134</v>
      </c>
      <c r="G105" s="9">
        <f t="shared" si="8"/>
        <v>0.2223496466441129</v>
      </c>
      <c r="H105" s="3">
        <f t="shared" si="9"/>
        <v>-137.18977845670128</v>
      </c>
      <c r="I105" s="12">
        <v>0.1992091989852966</v>
      </c>
      <c r="J105" s="12">
        <v>0.1992091989852966</v>
      </c>
      <c r="K105" s="10">
        <f t="shared" si="7"/>
        <v>7.814176453631663</v>
      </c>
    </row>
    <row r="106" spans="1:11" ht="12.75">
      <c r="A106" s="2">
        <v>238110</v>
      </c>
      <c r="B106" s="2" t="s">
        <v>430</v>
      </c>
      <c r="C106" s="3">
        <v>211383</v>
      </c>
      <c r="D106" s="10">
        <v>39.225982</v>
      </c>
      <c r="E106" s="7">
        <f t="shared" si="5"/>
        <v>0.6890567735834442</v>
      </c>
      <c r="F106" s="7">
        <f t="shared" si="6"/>
        <v>0.15321153012401134</v>
      </c>
      <c r="G106" s="9">
        <f t="shared" si="8"/>
        <v>0.2223496466441129</v>
      </c>
      <c r="H106" s="3">
        <f t="shared" si="9"/>
        <v>-137.18977845670128</v>
      </c>
      <c r="I106" s="12">
        <v>0.1992091989852966</v>
      </c>
      <c r="J106" s="12">
        <v>0.1992091989852966</v>
      </c>
      <c r="K106" s="10">
        <f t="shared" si="7"/>
        <v>7.814176453631663</v>
      </c>
    </row>
    <row r="107" spans="1:11" ht="12.75">
      <c r="A107" s="2">
        <v>23812</v>
      </c>
      <c r="B107" s="2" t="s">
        <v>431</v>
      </c>
      <c r="C107" s="3">
        <v>69038</v>
      </c>
      <c r="D107" s="10">
        <v>31.61792</v>
      </c>
      <c r="E107" s="7">
        <f t="shared" si="5"/>
        <v>0.2250469599478379</v>
      </c>
      <c r="F107" s="7">
        <f t="shared" si="6"/>
        <v>0.12349543989844741</v>
      </c>
      <c r="G107" s="9">
        <f t="shared" si="8"/>
        <v>0.5487540908220736</v>
      </c>
      <c r="H107" s="3">
        <f t="shared" si="9"/>
        <v>-25.99972792064521</v>
      </c>
      <c r="I107" s="12">
        <v>0.1992091989852966</v>
      </c>
      <c r="J107" s="12">
        <v>0.1992091989852966</v>
      </c>
      <c r="K107" s="10">
        <f t="shared" si="7"/>
        <v>6.29858051678119</v>
      </c>
    </row>
    <row r="108" spans="1:11" ht="12.75">
      <c r="A108" s="2">
        <v>238120</v>
      </c>
      <c r="B108" s="2" t="s">
        <v>431</v>
      </c>
      <c r="C108" s="3">
        <v>69038</v>
      </c>
      <c r="D108" s="10">
        <v>31.61792</v>
      </c>
      <c r="E108" s="7">
        <f t="shared" si="5"/>
        <v>0.2250469599478379</v>
      </c>
      <c r="F108" s="7">
        <f t="shared" si="6"/>
        <v>0.12349543989844741</v>
      </c>
      <c r="G108" s="9">
        <f t="shared" si="8"/>
        <v>0.5487540908220736</v>
      </c>
      <c r="H108" s="3">
        <f t="shared" si="9"/>
        <v>-25.99972792064521</v>
      </c>
      <c r="I108" s="12">
        <v>0.1992091989852966</v>
      </c>
      <c r="J108" s="12">
        <v>0.1992091989852966</v>
      </c>
      <c r="K108" s="10">
        <f t="shared" si="7"/>
        <v>6.29858051678119</v>
      </c>
    </row>
    <row r="109" spans="1:11" ht="12.75">
      <c r="A109" s="2">
        <v>23813</v>
      </c>
      <c r="B109" s="2" t="s">
        <v>432</v>
      </c>
      <c r="C109" s="3">
        <v>71581</v>
      </c>
      <c r="D109" s="10">
        <v>39.720012000000004</v>
      </c>
      <c r="E109" s="7">
        <f t="shared" si="5"/>
        <v>0.2333365167013266</v>
      </c>
      <c r="F109" s="7">
        <f t="shared" si="6"/>
        <v>0.1551411463724246</v>
      </c>
      <c r="G109" s="9">
        <f t="shared" si="8"/>
        <v>0.664881556327538</v>
      </c>
      <c r="H109" s="3">
        <f t="shared" si="9"/>
        <v>-20.019969688457138</v>
      </c>
      <c r="I109" s="12">
        <v>0.1992091989852966</v>
      </c>
      <c r="J109" s="12">
        <v>0.1992091989852966</v>
      </c>
      <c r="K109" s="10">
        <f t="shared" si="7"/>
        <v>7.912591774206369</v>
      </c>
    </row>
    <row r="110" spans="1:11" ht="12.75">
      <c r="A110" s="2">
        <v>238130</v>
      </c>
      <c r="B110" s="2" t="s">
        <v>432</v>
      </c>
      <c r="C110" s="3">
        <v>71581</v>
      </c>
      <c r="D110" s="10">
        <v>39.720012000000004</v>
      </c>
      <c r="E110" s="7">
        <f t="shared" si="5"/>
        <v>0.2333365167013266</v>
      </c>
      <c r="F110" s="7">
        <f t="shared" si="6"/>
        <v>0.1551411463724246</v>
      </c>
      <c r="G110" s="9">
        <f t="shared" si="8"/>
        <v>0.664881556327538</v>
      </c>
      <c r="H110" s="3">
        <f t="shared" si="9"/>
        <v>-20.019969688457138</v>
      </c>
      <c r="I110" s="12">
        <v>0.1992091989852966</v>
      </c>
      <c r="J110" s="12">
        <v>0.1992091989852966</v>
      </c>
      <c r="K110" s="10">
        <f t="shared" si="7"/>
        <v>7.912591774206369</v>
      </c>
    </row>
    <row r="111" spans="1:11" ht="12.75">
      <c r="A111" s="2">
        <v>23814</v>
      </c>
      <c r="B111" s="2" t="s">
        <v>433</v>
      </c>
      <c r="C111" s="3">
        <v>167381</v>
      </c>
      <c r="D111" s="10">
        <v>102.75824</v>
      </c>
      <c r="E111" s="7">
        <f t="shared" si="5"/>
        <v>0.5456210377332638</v>
      </c>
      <c r="F111" s="7">
        <f t="shared" si="6"/>
        <v>0.40136017966995413</v>
      </c>
      <c r="G111" s="9">
        <f t="shared" si="8"/>
        <v>0.7356024638224561</v>
      </c>
      <c r="H111" s="3">
        <f t="shared" si="9"/>
        <v>-36.934386185658866</v>
      </c>
      <c r="I111" s="12">
        <v>0.1992091989852966</v>
      </c>
      <c r="J111" s="12">
        <v>0.1992091989852966</v>
      </c>
      <c r="K111" s="10">
        <f t="shared" si="7"/>
        <v>20.470386679538866</v>
      </c>
    </row>
    <row r="112" spans="1:11" ht="12.75">
      <c r="A112" s="2">
        <v>238140</v>
      </c>
      <c r="B112" s="2" t="s">
        <v>433</v>
      </c>
      <c r="C112" s="3">
        <v>167381</v>
      </c>
      <c r="D112" s="10">
        <v>102.75824</v>
      </c>
      <c r="E112" s="7">
        <f t="shared" si="5"/>
        <v>0.5456210377332638</v>
      </c>
      <c r="F112" s="7">
        <f t="shared" si="6"/>
        <v>0.40136017966995413</v>
      </c>
      <c r="G112" s="9">
        <f t="shared" si="8"/>
        <v>0.7356024638224561</v>
      </c>
      <c r="H112" s="3">
        <f t="shared" si="9"/>
        <v>-36.934386185658866</v>
      </c>
      <c r="I112" s="12">
        <v>0.1992091989852966</v>
      </c>
      <c r="J112" s="12">
        <v>0.1992091989852966</v>
      </c>
      <c r="K112" s="10">
        <f t="shared" si="7"/>
        <v>20.470386679538866</v>
      </c>
    </row>
    <row r="113" spans="1:11" ht="12.75">
      <c r="A113" s="2">
        <v>23815</v>
      </c>
      <c r="B113" s="2" t="s">
        <v>434</v>
      </c>
      <c r="C113" s="3">
        <v>54588</v>
      </c>
      <c r="D113" s="10">
        <v>1.580896</v>
      </c>
      <c r="E113" s="7">
        <f t="shared" si="5"/>
        <v>0.17794350139970128</v>
      </c>
      <c r="F113" s="7">
        <f t="shared" si="6"/>
        <v>0.006174771994922371</v>
      </c>
      <c r="G113" s="9">
        <f t="shared" si="8"/>
        <v>0.03470074459787345</v>
      </c>
      <c r="H113" s="3">
        <f t="shared" si="9"/>
        <v>-43.97708894585852</v>
      </c>
      <c r="I113" s="12">
        <v>0.1992091989852966</v>
      </c>
      <c r="J113" s="12">
        <v>0.1992091989852966</v>
      </c>
      <c r="K113" s="10">
        <f t="shared" si="7"/>
        <v>0.31492902583905946</v>
      </c>
    </row>
    <row r="114" spans="1:11" ht="12.75">
      <c r="A114" s="2">
        <v>238150</v>
      </c>
      <c r="B114" s="2" t="s">
        <v>434</v>
      </c>
      <c r="C114" s="3">
        <v>54588</v>
      </c>
      <c r="D114" s="10">
        <v>1.580896</v>
      </c>
      <c r="E114" s="7">
        <f t="shared" si="5"/>
        <v>0.17794350139970128</v>
      </c>
      <c r="F114" s="7">
        <f t="shared" si="6"/>
        <v>0.006174771994922371</v>
      </c>
      <c r="G114" s="9">
        <f t="shared" si="8"/>
        <v>0.03470074459787345</v>
      </c>
      <c r="H114" s="3">
        <f t="shared" si="9"/>
        <v>-43.97708894585852</v>
      </c>
      <c r="I114" s="12">
        <v>0.1992091989852966</v>
      </c>
      <c r="J114" s="12">
        <v>0.1992091989852966</v>
      </c>
      <c r="K114" s="10">
        <f t="shared" si="7"/>
        <v>0.31492902583905946</v>
      </c>
    </row>
    <row r="115" spans="1:11" ht="12.75">
      <c r="A115" s="2">
        <v>23816</v>
      </c>
      <c r="B115" s="2" t="s">
        <v>435</v>
      </c>
      <c r="C115" s="3">
        <v>156194</v>
      </c>
      <c r="D115" s="10">
        <v>157.496764</v>
      </c>
      <c r="E115" s="7">
        <f t="shared" si="5"/>
        <v>0.5091541594787306</v>
      </c>
      <c r="F115" s="7">
        <f t="shared" si="6"/>
        <v>0.6151616599941413</v>
      </c>
      <c r="G115" s="9">
        <f t="shared" si="8"/>
        <v>1.2082031513283535</v>
      </c>
      <c r="H115" s="3">
        <f t="shared" si="9"/>
        <v>27.14057031945805</v>
      </c>
      <c r="I115" s="12">
        <v>0.1992091989852966</v>
      </c>
      <c r="J115" s="12">
        <v>0.1992091989852966</v>
      </c>
      <c r="K115" s="10">
        <f t="shared" si="7"/>
        <v>31.3748041992163</v>
      </c>
    </row>
    <row r="116" spans="1:11" ht="12.75">
      <c r="A116" s="2">
        <v>238160</v>
      </c>
      <c r="B116" s="2" t="s">
        <v>435</v>
      </c>
      <c r="C116" s="3">
        <v>156194</v>
      </c>
      <c r="D116" s="10">
        <v>157.496764</v>
      </c>
      <c r="E116" s="7">
        <f t="shared" si="5"/>
        <v>0.5091541594787306</v>
      </c>
      <c r="F116" s="7">
        <f t="shared" si="6"/>
        <v>0.6151616599941413</v>
      </c>
      <c r="G116" s="9">
        <f t="shared" si="8"/>
        <v>1.2082031513283535</v>
      </c>
      <c r="H116" s="3">
        <f t="shared" si="9"/>
        <v>27.14057031945805</v>
      </c>
      <c r="I116" s="12">
        <v>0.1992091989852966</v>
      </c>
      <c r="J116" s="12">
        <v>0.1992091989852966</v>
      </c>
      <c r="K116" s="10">
        <f t="shared" si="7"/>
        <v>31.3748041992163</v>
      </c>
    </row>
    <row r="117" spans="1:11" ht="12.75">
      <c r="A117" s="2">
        <v>23817</v>
      </c>
      <c r="B117" s="2" t="s">
        <v>436</v>
      </c>
      <c r="C117" s="3">
        <v>36187</v>
      </c>
      <c r="D117" s="10">
        <v>68.17614</v>
      </c>
      <c r="E117" s="7">
        <f t="shared" si="5"/>
        <v>0.11796075117518484</v>
      </c>
      <c r="F117" s="7">
        <f t="shared" si="6"/>
        <v>0.26628704228102723</v>
      </c>
      <c r="G117" s="9">
        <f t="shared" si="8"/>
        <v>2.2574207067023617</v>
      </c>
      <c r="H117" s="3">
        <f t="shared" si="9"/>
        <v>37.975238680373295</v>
      </c>
      <c r="I117" s="12">
        <v>0.1992091989852966</v>
      </c>
      <c r="J117" s="12">
        <v>0.1992091989852966</v>
      </c>
      <c r="K117" s="10">
        <f t="shared" si="7"/>
        <v>13.581314239309439</v>
      </c>
    </row>
    <row r="118" spans="1:11" ht="12.75">
      <c r="A118" s="2">
        <v>238170</v>
      </c>
      <c r="B118" s="2" t="s">
        <v>436</v>
      </c>
      <c r="C118" s="3">
        <v>36187</v>
      </c>
      <c r="D118" s="10">
        <v>68.17614</v>
      </c>
      <c r="E118" s="7">
        <f t="shared" si="5"/>
        <v>0.11796075117518484</v>
      </c>
      <c r="F118" s="7">
        <f t="shared" si="6"/>
        <v>0.26628704228102723</v>
      </c>
      <c r="G118" s="9">
        <f t="shared" si="8"/>
        <v>2.2574207067023617</v>
      </c>
      <c r="H118" s="3">
        <f t="shared" si="9"/>
        <v>37.975238680373295</v>
      </c>
      <c r="I118" s="12">
        <v>0.1992091989852966</v>
      </c>
      <c r="J118" s="12">
        <v>0.1992091989852966</v>
      </c>
      <c r="K118" s="10">
        <f t="shared" si="7"/>
        <v>13.581314239309439</v>
      </c>
    </row>
    <row r="119" spans="1:11" ht="12.75">
      <c r="A119" s="2">
        <v>23819</v>
      </c>
      <c r="B119" s="2" t="s">
        <v>437</v>
      </c>
      <c r="C119" s="3">
        <v>41897</v>
      </c>
      <c r="D119" s="10">
        <v>38.139116</v>
      </c>
      <c r="E119" s="7">
        <f t="shared" si="5"/>
        <v>0.13657395175026169</v>
      </c>
      <c r="F119" s="7">
        <f t="shared" si="6"/>
        <v>0.14896637437750218</v>
      </c>
      <c r="G119" s="9">
        <f t="shared" si="8"/>
        <v>1.090737819828932</v>
      </c>
      <c r="H119" s="3">
        <f t="shared" si="9"/>
        <v>3.1727700031392487</v>
      </c>
      <c r="I119" s="12">
        <v>0.1992091989852966</v>
      </c>
      <c r="J119" s="12">
        <v>0.1992091989852966</v>
      </c>
      <c r="K119" s="10">
        <f t="shared" si="7"/>
        <v>7.597662748367309</v>
      </c>
    </row>
    <row r="120" spans="1:11" ht="12.75">
      <c r="A120" s="2">
        <v>238190</v>
      </c>
      <c r="B120" s="2" t="s">
        <v>437</v>
      </c>
      <c r="C120" s="3">
        <v>41897</v>
      </c>
      <c r="D120" s="10">
        <v>38.139116</v>
      </c>
      <c r="E120" s="7">
        <f t="shared" si="5"/>
        <v>0.13657395175026169</v>
      </c>
      <c r="F120" s="7">
        <f t="shared" si="6"/>
        <v>0.14896637437750218</v>
      </c>
      <c r="G120" s="9">
        <f t="shared" si="8"/>
        <v>1.090737819828932</v>
      </c>
      <c r="H120" s="3">
        <f t="shared" si="9"/>
        <v>3.1727700031392487</v>
      </c>
      <c r="I120" s="12">
        <v>0.1992091989852966</v>
      </c>
      <c r="J120" s="12">
        <v>0.1992091989852966</v>
      </c>
      <c r="K120" s="10">
        <f t="shared" si="7"/>
        <v>7.597662748367309</v>
      </c>
    </row>
    <row r="121" spans="1:11" ht="12.75">
      <c r="A121" s="2">
        <v>2382</v>
      </c>
      <c r="B121" s="2" t="s">
        <v>438</v>
      </c>
      <c r="C121" s="3">
        <v>1780928</v>
      </c>
      <c r="D121" s="10">
        <v>986.08388</v>
      </c>
      <c r="E121" s="7">
        <f t="shared" si="5"/>
        <v>5.805388804513211</v>
      </c>
      <c r="F121" s="7">
        <f t="shared" si="6"/>
        <v>3.8515140318328287</v>
      </c>
      <c r="G121" s="9">
        <f t="shared" si="8"/>
        <v>0.6634377406106882</v>
      </c>
      <c r="H121" s="3">
        <f t="shared" si="9"/>
        <v>-500.24078867549485</v>
      </c>
      <c r="I121" s="12">
        <v>0.1992091989852966</v>
      </c>
      <c r="J121" s="12">
        <v>0.1992091989852966</v>
      </c>
      <c r="K121" s="10">
        <f t="shared" si="7"/>
        <v>196.43697986711334</v>
      </c>
    </row>
    <row r="122" spans="1:11" ht="12.75">
      <c r="A122" s="2">
        <v>23821</v>
      </c>
      <c r="B122" s="2" t="s">
        <v>439</v>
      </c>
      <c r="C122" s="3">
        <v>749170</v>
      </c>
      <c r="D122" s="10">
        <v>215.89111</v>
      </c>
      <c r="E122" s="7">
        <f t="shared" si="5"/>
        <v>2.4421105910385834</v>
      </c>
      <c r="F122" s="7">
        <f t="shared" si="6"/>
        <v>0.8432423005565862</v>
      </c>
      <c r="G122" s="9">
        <f t="shared" si="8"/>
        <v>0.3452924301016078</v>
      </c>
      <c r="H122" s="3">
        <f t="shared" si="9"/>
        <v>-409.35025407065336</v>
      </c>
      <c r="I122" s="12">
        <v>0.1992091989852966</v>
      </c>
      <c r="J122" s="12">
        <v>0.1992091989852966</v>
      </c>
      <c r="K122" s="10">
        <f t="shared" si="7"/>
        <v>43.00749509114656</v>
      </c>
    </row>
    <row r="123" spans="1:11" ht="12.75">
      <c r="A123" s="2">
        <v>238210</v>
      </c>
      <c r="B123" s="2" t="s">
        <v>439</v>
      </c>
      <c r="C123" s="3">
        <v>749170</v>
      </c>
      <c r="D123" s="10">
        <v>215.89111</v>
      </c>
      <c r="E123" s="7">
        <f t="shared" si="5"/>
        <v>2.4421105910385834</v>
      </c>
      <c r="F123" s="7">
        <f t="shared" si="6"/>
        <v>0.8432423005565862</v>
      </c>
      <c r="G123" s="9">
        <f t="shared" si="8"/>
        <v>0.3452924301016078</v>
      </c>
      <c r="H123" s="3">
        <f t="shared" si="9"/>
        <v>-409.35025407065336</v>
      </c>
      <c r="I123" s="12">
        <v>0.1992091989852966</v>
      </c>
      <c r="J123" s="12">
        <v>0.1992091989852966</v>
      </c>
      <c r="K123" s="10">
        <f t="shared" si="7"/>
        <v>43.00749509114656</v>
      </c>
    </row>
    <row r="124" spans="1:11" ht="12.75">
      <c r="A124" s="2">
        <v>23822</v>
      </c>
      <c r="B124" s="2" t="s">
        <v>440</v>
      </c>
      <c r="C124" s="3">
        <v>894612</v>
      </c>
      <c r="D124" s="10">
        <v>755.273064</v>
      </c>
      <c r="E124" s="7">
        <f t="shared" si="5"/>
        <v>2.9162158656516</v>
      </c>
      <c r="F124" s="7">
        <f t="shared" si="6"/>
        <v>2.9499973205741625</v>
      </c>
      <c r="G124" s="9">
        <f t="shared" si="8"/>
        <v>1.0115840035439265</v>
      </c>
      <c r="H124" s="3">
        <f t="shared" si="9"/>
        <v>8.648896996549183</v>
      </c>
      <c r="I124" s="12">
        <v>0.1992091989852966</v>
      </c>
      <c r="J124" s="12">
        <v>0.1992091989852966</v>
      </c>
      <c r="K124" s="10">
        <f t="shared" si="7"/>
        <v>150.45734209461065</v>
      </c>
    </row>
    <row r="125" spans="1:11" ht="12.75">
      <c r="A125" s="2">
        <v>238220</v>
      </c>
      <c r="B125" s="2" t="s">
        <v>440</v>
      </c>
      <c r="C125" s="3">
        <v>894612</v>
      </c>
      <c r="D125" s="10">
        <v>755.273064</v>
      </c>
      <c r="E125" s="7">
        <f t="shared" si="5"/>
        <v>2.9162158656516</v>
      </c>
      <c r="F125" s="7">
        <f t="shared" si="6"/>
        <v>2.9499973205741625</v>
      </c>
      <c r="G125" s="9">
        <f t="shared" si="8"/>
        <v>1.0115840035439265</v>
      </c>
      <c r="H125" s="3">
        <f t="shared" si="9"/>
        <v>8.648896996549183</v>
      </c>
      <c r="I125" s="12">
        <v>0.1992091989852966</v>
      </c>
      <c r="J125" s="12">
        <v>0.1992091989852966</v>
      </c>
      <c r="K125" s="10">
        <f t="shared" si="7"/>
        <v>150.45734209461065</v>
      </c>
    </row>
    <row r="126" spans="1:11" ht="12.75">
      <c r="A126" s="2">
        <v>23829</v>
      </c>
      <c r="B126" s="2" t="s">
        <v>441</v>
      </c>
      <c r="C126" s="3">
        <v>137146</v>
      </c>
      <c r="D126" s="10">
        <v>14.919706</v>
      </c>
      <c r="E126" s="7">
        <f t="shared" si="5"/>
        <v>0.4470623478230276</v>
      </c>
      <c r="F126" s="7">
        <f t="shared" si="6"/>
        <v>0.05827441070207987</v>
      </c>
      <c r="G126" s="9">
        <f t="shared" si="8"/>
        <v>0.13034962793410676</v>
      </c>
      <c r="H126" s="3">
        <f t="shared" si="9"/>
        <v>-99.53943160139065</v>
      </c>
      <c r="I126" s="12">
        <v>0.1992091989852966</v>
      </c>
      <c r="J126" s="12">
        <v>0.1992091989852966</v>
      </c>
      <c r="K126" s="10">
        <f t="shared" si="7"/>
        <v>2.9721426813561234</v>
      </c>
    </row>
    <row r="127" spans="1:11" ht="12.75">
      <c r="A127" s="2">
        <v>238290</v>
      </c>
      <c r="B127" s="2" t="s">
        <v>441</v>
      </c>
      <c r="C127" s="3">
        <v>137146</v>
      </c>
      <c r="D127" s="10">
        <v>14.919706</v>
      </c>
      <c r="E127" s="7">
        <f t="shared" si="5"/>
        <v>0.4470623478230276</v>
      </c>
      <c r="F127" s="7">
        <f t="shared" si="6"/>
        <v>0.05827441070207987</v>
      </c>
      <c r="G127" s="9">
        <f t="shared" si="8"/>
        <v>0.13034962793410676</v>
      </c>
      <c r="H127" s="3">
        <f t="shared" si="9"/>
        <v>-99.53943160139065</v>
      </c>
      <c r="I127" s="12">
        <v>0.1992091989852966</v>
      </c>
      <c r="J127" s="12">
        <v>0.1992091989852966</v>
      </c>
      <c r="K127" s="10">
        <f t="shared" si="7"/>
        <v>2.9721426813561234</v>
      </c>
    </row>
    <row r="128" spans="1:11" ht="12.75">
      <c r="A128" s="2">
        <v>2383</v>
      </c>
      <c r="B128" s="2" t="s">
        <v>442</v>
      </c>
      <c r="C128" s="3">
        <v>716046</v>
      </c>
      <c r="D128" s="10">
        <v>1169.3690100000001</v>
      </c>
      <c r="E128" s="7">
        <f t="shared" si="5"/>
        <v>2.334134469173637</v>
      </c>
      <c r="F128" s="7">
        <f t="shared" si="6"/>
        <v>4.567401659994141</v>
      </c>
      <c r="G128" s="9">
        <f t="shared" si="8"/>
        <v>1.9567860036834797</v>
      </c>
      <c r="H128" s="3">
        <f t="shared" si="9"/>
        <v>571.7722325298197</v>
      </c>
      <c r="I128" s="12">
        <v>0.1992091989852966</v>
      </c>
      <c r="J128" s="12">
        <v>0.1992091989852966</v>
      </c>
      <c r="K128" s="10">
        <f t="shared" si="7"/>
        <v>232.9490638003293</v>
      </c>
    </row>
    <row r="129" spans="1:11" ht="12.75">
      <c r="A129" s="2">
        <v>23831</v>
      </c>
      <c r="B129" s="2" t="s">
        <v>443</v>
      </c>
      <c r="C129" s="3">
        <v>234806</v>
      </c>
      <c r="D129" s="10">
        <v>407.871168</v>
      </c>
      <c r="E129" s="7">
        <f t="shared" si="5"/>
        <v>0.7654100130002611</v>
      </c>
      <c r="F129" s="7">
        <f t="shared" si="6"/>
        <v>1.5930911746899716</v>
      </c>
      <c r="G129" s="9">
        <f t="shared" si="8"/>
        <v>2.0813565901043787</v>
      </c>
      <c r="H129" s="3">
        <f t="shared" si="9"/>
        <v>211.90706942160816</v>
      </c>
      <c r="I129" s="12">
        <v>0.1992091989852966</v>
      </c>
      <c r="J129" s="12">
        <v>0.1992091989852966</v>
      </c>
      <c r="K129" s="10">
        <f t="shared" si="7"/>
        <v>81.25168866647734</v>
      </c>
    </row>
    <row r="130" spans="1:11" ht="12.75">
      <c r="A130" s="2">
        <v>238310</v>
      </c>
      <c r="B130" s="2" t="s">
        <v>443</v>
      </c>
      <c r="C130" s="3">
        <v>234806</v>
      </c>
      <c r="D130" s="10">
        <v>407.871168</v>
      </c>
      <c r="E130" s="7">
        <f t="shared" si="5"/>
        <v>0.7654100130002611</v>
      </c>
      <c r="F130" s="7">
        <f t="shared" si="6"/>
        <v>1.5930911746899716</v>
      </c>
      <c r="G130" s="9">
        <f t="shared" si="8"/>
        <v>2.0813565901043787</v>
      </c>
      <c r="H130" s="3">
        <f t="shared" si="9"/>
        <v>211.90706942160816</v>
      </c>
      <c r="I130" s="12">
        <v>0.1992091989852966</v>
      </c>
      <c r="J130" s="12">
        <v>0.1992091989852966</v>
      </c>
      <c r="K130" s="10">
        <f t="shared" si="7"/>
        <v>81.25168866647734</v>
      </c>
    </row>
    <row r="131" spans="1:11" ht="12.75">
      <c r="A131" s="2">
        <v>23832</v>
      </c>
      <c r="B131" s="2" t="s">
        <v>444</v>
      </c>
      <c r="C131" s="3">
        <v>174518</v>
      </c>
      <c r="D131" s="10">
        <v>148.307806</v>
      </c>
      <c r="E131" s="7">
        <f aca="true" t="shared" si="10" ref="E131:E194">C131/C$2104*1000</f>
        <v>0.5688859085746514</v>
      </c>
      <c r="F131" s="7">
        <f aca="true" t="shared" si="11" ref="F131:F194">D131/D$2104*1000</f>
        <v>0.5792707977736549</v>
      </c>
      <c r="G131" s="9">
        <f t="shared" si="8"/>
        <v>1.0182547836788978</v>
      </c>
      <c r="H131" s="3">
        <f t="shared" si="9"/>
        <v>2.658791257174869</v>
      </c>
      <c r="I131" s="12">
        <v>0.1992091989852966</v>
      </c>
      <c r="J131" s="12">
        <v>0.1992091989852966</v>
      </c>
      <c r="K131" s="10">
        <f aca="true" t="shared" si="12" ref="K131:K194">D131*J131</f>
        <v>29.544279236526766</v>
      </c>
    </row>
    <row r="132" spans="1:11" ht="12.75">
      <c r="A132" s="2">
        <v>238320</v>
      </c>
      <c r="B132" s="2" t="s">
        <v>444</v>
      </c>
      <c r="C132" s="3">
        <v>174518</v>
      </c>
      <c r="D132" s="10">
        <v>148.307806</v>
      </c>
      <c r="E132" s="7">
        <f t="shared" si="10"/>
        <v>0.5688859085746514</v>
      </c>
      <c r="F132" s="7">
        <f t="shared" si="11"/>
        <v>0.5792707977736549</v>
      </c>
      <c r="G132" s="9">
        <f aca="true" t="shared" si="13" ref="G132:G195">F132/E132</f>
        <v>1.0182547836788978</v>
      </c>
      <c r="H132" s="3">
        <f aca="true" t="shared" si="14" ref="H132:H195">IF(D132&gt;0,(D132-(D132/G132))," ")</f>
        <v>2.658791257174869</v>
      </c>
      <c r="I132" s="12">
        <v>0.1992091989852966</v>
      </c>
      <c r="J132" s="12">
        <v>0.1992091989852966</v>
      </c>
      <c r="K132" s="10">
        <f t="shared" si="12"/>
        <v>29.544279236526766</v>
      </c>
    </row>
    <row r="133" spans="1:11" ht="12.75">
      <c r="A133" s="2">
        <v>23833</v>
      </c>
      <c r="B133" s="2" t="s">
        <v>445</v>
      </c>
      <c r="C133" s="3">
        <v>68000</v>
      </c>
      <c r="D133" s="10">
        <v>162.733482</v>
      </c>
      <c r="E133" s="7">
        <f t="shared" si="10"/>
        <v>0.22166333434417249</v>
      </c>
      <c r="F133" s="7">
        <f t="shared" si="11"/>
        <v>0.6356155922273217</v>
      </c>
      <c r="G133" s="9">
        <f t="shared" si="13"/>
        <v>2.8674818688796466</v>
      </c>
      <c r="H133" s="3">
        <f t="shared" si="14"/>
        <v>105.98212682453325</v>
      </c>
      <c r="I133" s="12">
        <v>0.1992091989852966</v>
      </c>
      <c r="J133" s="12">
        <v>0.1992091989852966</v>
      </c>
      <c r="K133" s="10">
        <f t="shared" si="12"/>
        <v>32.418006597308185</v>
      </c>
    </row>
    <row r="134" spans="1:11" ht="12.75">
      <c r="A134" s="2">
        <v>238330</v>
      </c>
      <c r="B134" s="2" t="s">
        <v>445</v>
      </c>
      <c r="C134" s="3">
        <v>68000</v>
      </c>
      <c r="D134" s="10">
        <v>162.733482</v>
      </c>
      <c r="E134" s="7">
        <f t="shared" si="10"/>
        <v>0.22166333434417249</v>
      </c>
      <c r="F134" s="7">
        <f t="shared" si="11"/>
        <v>0.6356155922273217</v>
      </c>
      <c r="G134" s="9">
        <f t="shared" si="13"/>
        <v>2.8674818688796466</v>
      </c>
      <c r="H134" s="3">
        <f t="shared" si="14"/>
        <v>105.98212682453325</v>
      </c>
      <c r="I134" s="12">
        <v>0.1992091989852966</v>
      </c>
      <c r="J134" s="12">
        <v>0.1992091989852966</v>
      </c>
      <c r="K134" s="10">
        <f t="shared" si="12"/>
        <v>32.418006597308185</v>
      </c>
    </row>
    <row r="135" spans="1:11" ht="12.75">
      <c r="A135" s="2">
        <v>23834</v>
      </c>
      <c r="B135" s="2" t="s">
        <v>446</v>
      </c>
      <c r="C135" s="3">
        <v>54468</v>
      </c>
      <c r="D135" s="10">
        <v>102.46182200000001</v>
      </c>
      <c r="E135" s="7">
        <f t="shared" si="10"/>
        <v>0.17755233080968214</v>
      </c>
      <c r="F135" s="7">
        <f t="shared" si="11"/>
        <v>0.4002024099209062</v>
      </c>
      <c r="G135" s="9">
        <f t="shared" si="13"/>
        <v>2.2539969376683775</v>
      </c>
      <c r="H135" s="3">
        <f t="shared" si="14"/>
        <v>57.00398650445115</v>
      </c>
      <c r="I135" s="12">
        <v>0.1992091989852966</v>
      </c>
      <c r="J135" s="12">
        <v>0.1992091989852966</v>
      </c>
      <c r="K135" s="10">
        <f t="shared" si="12"/>
        <v>20.411337487194043</v>
      </c>
    </row>
    <row r="136" spans="1:11" ht="12.75">
      <c r="A136" s="2">
        <v>238340</v>
      </c>
      <c r="B136" s="2" t="s">
        <v>446</v>
      </c>
      <c r="C136" s="3">
        <v>54468</v>
      </c>
      <c r="D136" s="10">
        <v>102.46182200000001</v>
      </c>
      <c r="E136" s="7">
        <f t="shared" si="10"/>
        <v>0.17755233080968214</v>
      </c>
      <c r="F136" s="7">
        <f t="shared" si="11"/>
        <v>0.4002024099209062</v>
      </c>
      <c r="G136" s="9">
        <f t="shared" si="13"/>
        <v>2.2539969376683775</v>
      </c>
      <c r="H136" s="3">
        <f t="shared" si="14"/>
        <v>57.00398650445115</v>
      </c>
      <c r="I136" s="12">
        <v>0.1992091989852966</v>
      </c>
      <c r="J136" s="12">
        <v>0.1992091989852966</v>
      </c>
      <c r="K136" s="10">
        <f t="shared" si="12"/>
        <v>20.411337487194043</v>
      </c>
    </row>
    <row r="137" spans="1:11" ht="12.75">
      <c r="A137" s="2">
        <v>23835</v>
      </c>
      <c r="B137" s="2" t="s">
        <v>447</v>
      </c>
      <c r="C137" s="3">
        <v>121244</v>
      </c>
      <c r="D137" s="10">
        <v>298.591732</v>
      </c>
      <c r="E137" s="7">
        <f t="shared" si="10"/>
        <v>0.3952257251356595</v>
      </c>
      <c r="F137" s="7">
        <f t="shared" si="11"/>
        <v>1.1662600605409628</v>
      </c>
      <c r="G137" s="9">
        <f t="shared" si="13"/>
        <v>2.9508708223399402</v>
      </c>
      <c r="H137" s="3">
        <f t="shared" si="14"/>
        <v>197.40406572214278</v>
      </c>
      <c r="I137" s="12">
        <v>0.1992091989852966</v>
      </c>
      <c r="J137" s="12">
        <v>0.1992091989852966</v>
      </c>
      <c r="K137" s="10">
        <f t="shared" si="12"/>
        <v>59.48221975535235</v>
      </c>
    </row>
    <row r="138" spans="1:11" ht="12.75">
      <c r="A138" s="2">
        <v>238350</v>
      </c>
      <c r="B138" s="2" t="s">
        <v>447</v>
      </c>
      <c r="C138" s="3">
        <v>121244</v>
      </c>
      <c r="D138" s="10">
        <v>298.591732</v>
      </c>
      <c r="E138" s="7">
        <f t="shared" si="10"/>
        <v>0.3952257251356595</v>
      </c>
      <c r="F138" s="7">
        <f t="shared" si="11"/>
        <v>1.1662600605409628</v>
      </c>
      <c r="G138" s="9">
        <f t="shared" si="13"/>
        <v>2.9508708223399402</v>
      </c>
      <c r="H138" s="3">
        <f t="shared" si="14"/>
        <v>197.40406572214278</v>
      </c>
      <c r="I138" s="12">
        <v>0.1992091989852966</v>
      </c>
      <c r="J138" s="12">
        <v>0.1992091989852966</v>
      </c>
      <c r="K138" s="10">
        <f t="shared" si="12"/>
        <v>59.48221975535235</v>
      </c>
    </row>
    <row r="139" spans="1:11" ht="12.75">
      <c r="A139" s="2">
        <v>23839</v>
      </c>
      <c r="B139" s="2" t="s">
        <v>448</v>
      </c>
      <c r="C139" s="3">
        <v>63010</v>
      </c>
      <c r="D139" s="10">
        <v>49.403000000000006</v>
      </c>
      <c r="E139" s="7">
        <f t="shared" si="10"/>
        <v>0.2053971573092104</v>
      </c>
      <c r="F139" s="7">
        <f t="shared" si="11"/>
        <v>0.19296162484132412</v>
      </c>
      <c r="G139" s="9">
        <f t="shared" si="13"/>
        <v>0.9394561607823739</v>
      </c>
      <c r="H139" s="3">
        <f t="shared" si="14"/>
        <v>-3.183807200090584</v>
      </c>
      <c r="I139" s="12">
        <v>0.1992091989852966</v>
      </c>
      <c r="J139" s="12">
        <v>0.1992091989852966</v>
      </c>
      <c r="K139" s="10">
        <f t="shared" si="12"/>
        <v>9.841532057470609</v>
      </c>
    </row>
    <row r="140" spans="1:11" ht="12.75">
      <c r="A140" s="2">
        <v>238390</v>
      </c>
      <c r="B140" s="2" t="s">
        <v>448</v>
      </c>
      <c r="C140" s="3">
        <v>63010</v>
      </c>
      <c r="D140" s="10">
        <v>49.403000000000006</v>
      </c>
      <c r="E140" s="7">
        <f t="shared" si="10"/>
        <v>0.2053971573092104</v>
      </c>
      <c r="F140" s="7">
        <f t="shared" si="11"/>
        <v>0.19296162484132412</v>
      </c>
      <c r="G140" s="9">
        <f t="shared" si="13"/>
        <v>0.9394561607823739</v>
      </c>
      <c r="H140" s="3">
        <f t="shared" si="14"/>
        <v>-3.183807200090584</v>
      </c>
      <c r="I140" s="12">
        <v>0.1992091989852966</v>
      </c>
      <c r="J140" s="12">
        <v>0.1992091989852966</v>
      </c>
      <c r="K140" s="10">
        <f t="shared" si="12"/>
        <v>9.841532057470609</v>
      </c>
    </row>
    <row r="141" spans="1:11" ht="12.75">
      <c r="A141" s="2">
        <v>2389</v>
      </c>
      <c r="B141" s="2" t="s">
        <v>449</v>
      </c>
      <c r="C141" s="3">
        <v>476183</v>
      </c>
      <c r="D141" s="10">
        <v>389.888476</v>
      </c>
      <c r="E141" s="7">
        <f t="shared" si="10"/>
        <v>1.5522398755589863</v>
      </c>
      <c r="F141" s="7">
        <f t="shared" si="11"/>
        <v>1.52285314324773</v>
      </c>
      <c r="G141" s="9">
        <f t="shared" si="13"/>
        <v>0.9810681758831419</v>
      </c>
      <c r="H141" s="3">
        <f t="shared" si="14"/>
        <v>-7.523738139989462</v>
      </c>
      <c r="I141" s="12">
        <v>0.1992091989852966</v>
      </c>
      <c r="J141" s="12">
        <v>0.1992091989852966</v>
      </c>
      <c r="K141" s="10">
        <f t="shared" si="12"/>
        <v>77.66937099755805</v>
      </c>
    </row>
    <row r="142" spans="1:11" ht="12.75">
      <c r="A142" s="2">
        <v>23891</v>
      </c>
      <c r="B142" s="2" t="s">
        <v>450</v>
      </c>
      <c r="C142" s="3">
        <v>282970</v>
      </c>
      <c r="D142" s="10">
        <v>239.011714</v>
      </c>
      <c r="E142" s="7">
        <f t="shared" si="10"/>
        <v>0.9224128488142719</v>
      </c>
      <c r="F142" s="7">
        <f t="shared" si="11"/>
        <v>0.933548340982326</v>
      </c>
      <c r="G142" s="9">
        <f t="shared" si="13"/>
        <v>1.0120721347088437</v>
      </c>
      <c r="H142" s="3">
        <f t="shared" si="14"/>
        <v>2.850964382326083</v>
      </c>
      <c r="I142" s="12">
        <v>0.1992091989852966</v>
      </c>
      <c r="J142" s="12">
        <v>0.1992091989852966</v>
      </c>
      <c r="K142" s="10">
        <f t="shared" si="12"/>
        <v>47.6133320940428</v>
      </c>
    </row>
    <row r="143" spans="1:11" ht="12.75">
      <c r="A143" s="2">
        <v>238910</v>
      </c>
      <c r="B143" s="2" t="s">
        <v>450</v>
      </c>
      <c r="C143" s="3">
        <v>282970</v>
      </c>
      <c r="D143" s="10">
        <v>239.011714</v>
      </c>
      <c r="E143" s="7">
        <f t="shared" si="10"/>
        <v>0.9224128488142719</v>
      </c>
      <c r="F143" s="7">
        <f t="shared" si="11"/>
        <v>0.933548340982326</v>
      </c>
      <c r="G143" s="9">
        <f t="shared" si="13"/>
        <v>1.0120721347088437</v>
      </c>
      <c r="H143" s="3">
        <f t="shared" si="14"/>
        <v>2.850964382326083</v>
      </c>
      <c r="I143" s="12">
        <v>0.1992091989852966</v>
      </c>
      <c r="J143" s="12">
        <v>0.1992091989852966</v>
      </c>
      <c r="K143" s="10">
        <f t="shared" si="12"/>
        <v>47.6133320940428</v>
      </c>
    </row>
    <row r="144" spans="1:11" ht="12.75">
      <c r="A144" s="2">
        <v>23899</v>
      </c>
      <c r="B144" s="2" t="s">
        <v>451</v>
      </c>
      <c r="C144" s="3">
        <v>193213</v>
      </c>
      <c r="D144" s="10">
        <v>150.87676199999999</v>
      </c>
      <c r="E144" s="7">
        <f t="shared" si="10"/>
        <v>0.6298270267447147</v>
      </c>
      <c r="F144" s="7">
        <f t="shared" si="11"/>
        <v>0.5893048022654037</v>
      </c>
      <c r="G144" s="9">
        <f t="shared" si="13"/>
        <v>0.9356613438950824</v>
      </c>
      <c r="H144" s="3">
        <f t="shared" si="14"/>
        <v>-10.374702522315573</v>
      </c>
      <c r="I144" s="12">
        <v>0.1992091989852966</v>
      </c>
      <c r="J144" s="12">
        <v>0.1992091989852966</v>
      </c>
      <c r="K144" s="10">
        <f t="shared" si="12"/>
        <v>30.056038903515233</v>
      </c>
    </row>
    <row r="145" spans="1:11" ht="12.75">
      <c r="A145" s="2">
        <v>238990</v>
      </c>
      <c r="B145" s="2" t="s">
        <v>451</v>
      </c>
      <c r="C145" s="3">
        <v>193213</v>
      </c>
      <c r="D145" s="10">
        <v>150.87676199999999</v>
      </c>
      <c r="E145" s="7">
        <f t="shared" si="10"/>
        <v>0.6298270267447147</v>
      </c>
      <c r="F145" s="7">
        <f t="shared" si="11"/>
        <v>0.5893048022654037</v>
      </c>
      <c r="G145" s="9">
        <f t="shared" si="13"/>
        <v>0.9356613438950824</v>
      </c>
      <c r="H145" s="3">
        <f t="shared" si="14"/>
        <v>-10.374702522315573</v>
      </c>
      <c r="I145" s="12">
        <v>0.1992091989852966</v>
      </c>
      <c r="J145" s="12">
        <v>0.1992091989852966</v>
      </c>
      <c r="K145" s="10">
        <f t="shared" si="12"/>
        <v>30.056038903515233</v>
      </c>
    </row>
    <row r="146" spans="1:11" ht="12.75">
      <c r="A146" s="2">
        <v>31</v>
      </c>
      <c r="B146" s="2" t="s">
        <v>452</v>
      </c>
      <c r="C146" s="3">
        <v>11632956</v>
      </c>
      <c r="D146" s="10">
        <v>10899.882696</v>
      </c>
      <c r="E146" s="7">
        <f t="shared" si="10"/>
        <v>37.92058551822129</v>
      </c>
      <c r="F146" s="7">
        <f t="shared" si="11"/>
        <v>42.573509211991016</v>
      </c>
      <c r="G146" s="9">
        <f t="shared" si="13"/>
        <v>1.1227017892836582</v>
      </c>
      <c r="H146" s="3">
        <f t="shared" si="14"/>
        <v>1191.2647886973955</v>
      </c>
      <c r="I146"/>
      <c r="J146" s="12">
        <f>((D147/D146)*J147)+((D226/D146)*J226)+((D244/D146)*J244)+((D267/D146)*J267)+((D282/D146)*J282)+((D317/D146)*J317)+((D334/D146)*J334)+((D357/D146)*J357)+((D387/D146)*J387)+((D403/D146)*J403)+((D413/D146)*J413)+((D472/D146)*J472)+((D502/D146)*J502)+((D543/D146)*J543)+((D584/D146)*J584)+((D651/D146)*J651)+((D721/D146)*J721)+((D766/D146)*J766)+((D802/D146)*J802)+((D855/D146)*J855)+((D877/D146)*J877)</f>
        <v>0.6947433052379306</v>
      </c>
      <c r="K146" s="10">
        <f t="shared" si="12"/>
        <v>7572.620530924766</v>
      </c>
    </row>
    <row r="147" spans="1:11" ht="12.75">
      <c r="A147" s="2">
        <v>311</v>
      </c>
      <c r="B147" s="2" t="s">
        <v>453</v>
      </c>
      <c r="C147" s="3">
        <v>1434718</v>
      </c>
      <c r="D147" s="10">
        <v>25.491948</v>
      </c>
      <c r="E147" s="7">
        <f t="shared" si="10"/>
        <v>4.676829054758859</v>
      </c>
      <c r="F147" s="7">
        <f t="shared" si="11"/>
        <v>0.09956819841812323</v>
      </c>
      <c r="G147" s="9">
        <f t="shared" si="13"/>
        <v>0.021289680946710812</v>
      </c>
      <c r="H147" s="3">
        <f t="shared" si="14"/>
        <v>-1171.893210744637</v>
      </c>
      <c r="I147"/>
      <c r="J147" s="12">
        <f>((D148/D147)*J148)+((D152/D147)*J152)+((D164/D147)*J164)+((D175/D147)*J175)+((D183/D147)*J183)+((D191/D147)*J191)+((D197/D147)*J197)+((D201/D147)*J201)+((D212/D147)*J212)</f>
        <v>0.36682981398860365</v>
      </c>
      <c r="K147" s="10">
        <f t="shared" si="12"/>
        <v>9.351206543047157</v>
      </c>
    </row>
    <row r="148" spans="1:11" ht="12.75">
      <c r="A148" s="2">
        <v>3111</v>
      </c>
      <c r="B148" s="2" t="s">
        <v>454</v>
      </c>
      <c r="C148" s="3">
        <v>50681</v>
      </c>
      <c r="D148" s="10">
        <v>8.39851</v>
      </c>
      <c r="E148" s="7">
        <f t="shared" si="10"/>
        <v>0.16520763893966184</v>
      </c>
      <c r="F148" s="7">
        <f t="shared" si="11"/>
        <v>0.032803476223025096</v>
      </c>
      <c r="G148" s="9">
        <f t="shared" si="13"/>
        <v>0.19855907652675664</v>
      </c>
      <c r="H148" s="3">
        <f t="shared" si="14"/>
        <v>-33.89877575952692</v>
      </c>
      <c r="I148"/>
      <c r="J148" s="12">
        <f>J149</f>
        <v>0.8921530615093953</v>
      </c>
      <c r="K148" s="10">
        <f t="shared" si="12"/>
        <v>7.4927564086172715</v>
      </c>
    </row>
    <row r="149" spans="1:11" ht="12.75">
      <c r="A149" s="2">
        <v>31111</v>
      </c>
      <c r="B149" s="2" t="s">
        <v>454</v>
      </c>
      <c r="C149" s="3">
        <v>50681</v>
      </c>
      <c r="D149" s="10">
        <v>8.39851</v>
      </c>
      <c r="E149" s="7">
        <f t="shared" si="10"/>
        <v>0.16520763893966184</v>
      </c>
      <c r="F149" s="7">
        <f t="shared" si="11"/>
        <v>0.032803476223025096</v>
      </c>
      <c r="G149" s="9">
        <f t="shared" si="13"/>
        <v>0.19855907652675664</v>
      </c>
      <c r="H149" s="3">
        <f t="shared" si="14"/>
        <v>-33.89877575952692</v>
      </c>
      <c r="I149"/>
      <c r="J149" s="12">
        <f>((D150/D149)*J150)+((D151/D149)*J151)</f>
        <v>0.8921530615093953</v>
      </c>
      <c r="K149" s="10">
        <f t="shared" si="12"/>
        <v>7.4927564086172715</v>
      </c>
    </row>
    <row r="150" spans="1:11" ht="12.75">
      <c r="A150" s="2">
        <v>311111</v>
      </c>
      <c r="B150" s="2" t="s">
        <v>455</v>
      </c>
      <c r="C150" s="3">
        <v>21458</v>
      </c>
      <c r="D150" s="10">
        <v>0</v>
      </c>
      <c r="E150" s="7">
        <f t="shared" si="10"/>
        <v>0.06994782100525372</v>
      </c>
      <c r="F150" s="7">
        <f t="shared" si="11"/>
        <v>0</v>
      </c>
      <c r="G150" s="9">
        <f t="shared" si="13"/>
        <v>0</v>
      </c>
      <c r="H150" s="3" t="str">
        <f t="shared" si="14"/>
        <v> </v>
      </c>
      <c r="I150" s="9">
        <v>0.9034628040266752</v>
      </c>
      <c r="J150" s="9">
        <v>0.9034628040266752</v>
      </c>
      <c r="K150" s="10">
        <f t="shared" si="12"/>
        <v>0</v>
      </c>
    </row>
    <row r="151" spans="1:11" ht="12.75">
      <c r="A151" s="2">
        <v>311119</v>
      </c>
      <c r="B151" s="2" t="s">
        <v>456</v>
      </c>
      <c r="C151" s="3">
        <v>29223</v>
      </c>
      <c r="D151" s="10">
        <v>8.39851</v>
      </c>
      <c r="E151" s="7">
        <f t="shared" si="10"/>
        <v>0.09525981793440812</v>
      </c>
      <c r="F151" s="7">
        <f t="shared" si="11"/>
        <v>0.032803476223025096</v>
      </c>
      <c r="G151" s="9">
        <f t="shared" si="13"/>
        <v>0.34435795631702953</v>
      </c>
      <c r="H151" s="3">
        <f t="shared" si="14"/>
        <v>-15.990384886656836</v>
      </c>
      <c r="I151" s="9">
        <v>0.8921530615093953</v>
      </c>
      <c r="J151" s="9">
        <v>0.8921530615093953</v>
      </c>
      <c r="K151" s="10">
        <f t="shared" si="12"/>
        <v>7.4927564086172715</v>
      </c>
    </row>
    <row r="152" spans="1:11" ht="12.75">
      <c r="A152" s="2">
        <v>3112</v>
      </c>
      <c r="B152" s="2" t="s">
        <v>457</v>
      </c>
      <c r="C152" s="3">
        <v>56044</v>
      </c>
      <c r="D152" s="10">
        <v>0</v>
      </c>
      <c r="E152" s="7">
        <f t="shared" si="10"/>
        <v>0.18268970455860004</v>
      </c>
      <c r="F152" s="7">
        <f t="shared" si="11"/>
        <v>0</v>
      </c>
      <c r="G152" s="9">
        <f t="shared" si="13"/>
        <v>0</v>
      </c>
      <c r="H152" s="3" t="str">
        <f t="shared" si="14"/>
        <v> </v>
      </c>
      <c r="I152"/>
      <c r="J152" s="9">
        <v>0.8778472638520168</v>
      </c>
      <c r="K152" s="10">
        <f t="shared" si="12"/>
        <v>0</v>
      </c>
    </row>
    <row r="153" spans="1:11" ht="12.75">
      <c r="A153" s="2">
        <v>31121</v>
      </c>
      <c r="B153" s="2" t="s">
        <v>458</v>
      </c>
      <c r="C153" s="3">
        <v>15303</v>
      </c>
      <c r="D153" s="10">
        <v>0</v>
      </c>
      <c r="E153" s="7">
        <f t="shared" si="10"/>
        <v>0.04988402949218928</v>
      </c>
      <c r="F153" s="7">
        <f t="shared" si="11"/>
        <v>0</v>
      </c>
      <c r="G153" s="9">
        <f t="shared" si="13"/>
        <v>0</v>
      </c>
      <c r="H153" s="3" t="str">
        <f t="shared" si="14"/>
        <v> </v>
      </c>
      <c r="I153" s="9">
        <v>0.8778472638520168</v>
      </c>
      <c r="J153" s="9">
        <v>0.8778472638520168</v>
      </c>
      <c r="K153" s="10">
        <f t="shared" si="12"/>
        <v>0</v>
      </c>
    </row>
    <row r="154" spans="1:11" ht="12.75">
      <c r="A154" s="2">
        <v>311211</v>
      </c>
      <c r="B154" s="2" t="s">
        <v>459</v>
      </c>
      <c r="C154" s="3">
        <v>10706</v>
      </c>
      <c r="D154" s="10">
        <v>0</v>
      </c>
      <c r="E154" s="7">
        <f t="shared" si="10"/>
        <v>0.03489893613953986</v>
      </c>
      <c r="F154" s="7">
        <f t="shared" si="11"/>
        <v>0</v>
      </c>
      <c r="G154" s="9">
        <f t="shared" si="13"/>
        <v>0</v>
      </c>
      <c r="H154" s="3" t="str">
        <f t="shared" si="14"/>
        <v> </v>
      </c>
      <c r="I154" s="9">
        <v>0.8778472638520168</v>
      </c>
      <c r="J154" s="9">
        <v>0.8778472638520168</v>
      </c>
      <c r="K154" s="10">
        <f t="shared" si="12"/>
        <v>0</v>
      </c>
    </row>
    <row r="155" spans="1:11" ht="12.75">
      <c r="A155" s="2">
        <v>311212</v>
      </c>
      <c r="B155" s="2" t="s">
        <v>1263</v>
      </c>
      <c r="C155" s="3">
        <v>3680</v>
      </c>
      <c r="D155" s="10">
        <v>0</v>
      </c>
      <c r="E155" s="7">
        <f t="shared" si="10"/>
        <v>0.011995898093919922</v>
      </c>
      <c r="F155" s="7">
        <f t="shared" si="11"/>
        <v>0</v>
      </c>
      <c r="G155" s="9">
        <f t="shared" si="13"/>
        <v>0</v>
      </c>
      <c r="H155" s="3" t="str">
        <f t="shared" si="14"/>
        <v> </v>
      </c>
      <c r="I155" s="9">
        <v>0.8778472638520168</v>
      </c>
      <c r="J155" s="9">
        <v>0.8778472638520168</v>
      </c>
      <c r="K155" s="10">
        <f t="shared" si="12"/>
        <v>0</v>
      </c>
    </row>
    <row r="156" spans="1:11" ht="12.75">
      <c r="A156" s="2">
        <v>311213</v>
      </c>
      <c r="B156" s="2" t="s">
        <v>1264</v>
      </c>
      <c r="C156" s="3">
        <v>917</v>
      </c>
      <c r="D156" s="10">
        <v>0</v>
      </c>
      <c r="E156" s="7">
        <f t="shared" si="10"/>
        <v>0.0029891952587295023</v>
      </c>
      <c r="F156" s="7">
        <f t="shared" si="11"/>
        <v>0</v>
      </c>
      <c r="G156" s="9">
        <f t="shared" si="13"/>
        <v>0</v>
      </c>
      <c r="H156" s="3" t="str">
        <f t="shared" si="14"/>
        <v> </v>
      </c>
      <c r="I156" s="9">
        <v>0.8778472638520168</v>
      </c>
      <c r="J156" s="9">
        <v>0.8778472638520168</v>
      </c>
      <c r="K156" s="10">
        <f t="shared" si="12"/>
        <v>0</v>
      </c>
    </row>
    <row r="157" spans="1:11" ht="12.75">
      <c r="A157" s="2">
        <v>31122</v>
      </c>
      <c r="B157" s="2" t="s">
        <v>1265</v>
      </c>
      <c r="C157" s="3">
        <v>25968</v>
      </c>
      <c r="D157" s="10">
        <v>0</v>
      </c>
      <c r="E157" s="7">
        <f t="shared" si="10"/>
        <v>0.08464931568013928</v>
      </c>
      <c r="F157" s="7">
        <f t="shared" si="11"/>
        <v>0</v>
      </c>
      <c r="G157" s="9">
        <f t="shared" si="13"/>
        <v>0</v>
      </c>
      <c r="H157" s="3" t="str">
        <f t="shared" si="14"/>
        <v> </v>
      </c>
      <c r="I157"/>
      <c r="J157">
        <v>0</v>
      </c>
      <c r="K157" s="10">
        <f t="shared" si="12"/>
        <v>0</v>
      </c>
    </row>
    <row r="158" spans="1:11" ht="12.75">
      <c r="A158" s="2">
        <v>311221</v>
      </c>
      <c r="B158" s="2" t="s">
        <v>1266</v>
      </c>
      <c r="C158" s="3">
        <v>9112</v>
      </c>
      <c r="D158" s="10">
        <v>0</v>
      </c>
      <c r="E158" s="7">
        <f t="shared" si="10"/>
        <v>0.029702886802119112</v>
      </c>
      <c r="F158" s="7">
        <f t="shared" si="11"/>
        <v>0</v>
      </c>
      <c r="G158" s="9">
        <f t="shared" si="13"/>
        <v>0</v>
      </c>
      <c r="H158" s="3" t="str">
        <f t="shared" si="14"/>
        <v> </v>
      </c>
      <c r="I158" s="9">
        <v>4.249893752656184E-06</v>
      </c>
      <c r="J158" s="9">
        <v>4.249893752656184E-06</v>
      </c>
      <c r="K158" s="10">
        <f t="shared" si="12"/>
        <v>0</v>
      </c>
    </row>
    <row r="159" spans="1:11" ht="12.75">
      <c r="A159" s="2">
        <v>311222</v>
      </c>
      <c r="B159" s="2" t="s">
        <v>1267</v>
      </c>
      <c r="C159" s="3">
        <v>6382</v>
      </c>
      <c r="D159" s="10">
        <v>0</v>
      </c>
      <c r="E159" s="7">
        <f t="shared" si="10"/>
        <v>0.02080375587918395</v>
      </c>
      <c r="F159" s="7">
        <f t="shared" si="11"/>
        <v>0</v>
      </c>
      <c r="G159" s="9">
        <f t="shared" si="13"/>
        <v>0</v>
      </c>
      <c r="H159" s="3" t="str">
        <f t="shared" si="14"/>
        <v> </v>
      </c>
      <c r="I159" s="9">
        <v>0.883102689763372</v>
      </c>
      <c r="J159" s="9">
        <v>0.883102689763372</v>
      </c>
      <c r="K159" s="10">
        <f t="shared" si="12"/>
        <v>0</v>
      </c>
    </row>
    <row r="160" spans="1:11" ht="12.75">
      <c r="A160" s="2">
        <v>311223</v>
      </c>
      <c r="B160" s="2" t="s">
        <v>1268</v>
      </c>
      <c r="C160" s="3">
        <v>1451</v>
      </c>
      <c r="D160" s="10">
        <v>0</v>
      </c>
      <c r="E160" s="7">
        <f t="shared" si="10"/>
        <v>0.004729904384314621</v>
      </c>
      <c r="F160" s="7">
        <f t="shared" si="11"/>
        <v>0</v>
      </c>
      <c r="G160" s="9">
        <f t="shared" si="13"/>
        <v>0</v>
      </c>
      <c r="H160" s="3" t="str">
        <f t="shared" si="14"/>
        <v> </v>
      </c>
      <c r="I160" s="9">
        <v>0.883102689763372</v>
      </c>
      <c r="J160" s="9">
        <v>0.883102689763372</v>
      </c>
      <c r="K160" s="10">
        <f t="shared" si="12"/>
        <v>0</v>
      </c>
    </row>
    <row r="161" spans="1:11" ht="12.75">
      <c r="A161" s="2">
        <v>311225</v>
      </c>
      <c r="B161" s="2" t="s">
        <v>1269</v>
      </c>
      <c r="C161" s="3">
        <v>9023</v>
      </c>
      <c r="D161" s="10">
        <v>0</v>
      </c>
      <c r="E161" s="7">
        <f t="shared" si="10"/>
        <v>0.02941276861452159</v>
      </c>
      <c r="F161" s="7">
        <f t="shared" si="11"/>
        <v>0</v>
      </c>
      <c r="G161" s="9">
        <f t="shared" si="13"/>
        <v>0</v>
      </c>
      <c r="H161" s="3" t="str">
        <f t="shared" si="14"/>
        <v> </v>
      </c>
      <c r="I161" s="9">
        <v>0.9024618057635851</v>
      </c>
      <c r="J161" s="9">
        <v>0.9024618057635851</v>
      </c>
      <c r="K161" s="10">
        <f t="shared" si="12"/>
        <v>0</v>
      </c>
    </row>
    <row r="162" spans="1:11" ht="12.75">
      <c r="A162" s="2">
        <v>31123</v>
      </c>
      <c r="B162" s="2" t="s">
        <v>1270</v>
      </c>
      <c r="C162" s="3">
        <v>14773</v>
      </c>
      <c r="D162" s="10">
        <v>0</v>
      </c>
      <c r="E162" s="7">
        <f t="shared" si="10"/>
        <v>0.04815635938627147</v>
      </c>
      <c r="F162" s="7">
        <f t="shared" si="11"/>
        <v>0</v>
      </c>
      <c r="G162" s="9">
        <f t="shared" si="13"/>
        <v>0</v>
      </c>
      <c r="H162" s="3" t="str">
        <f t="shared" si="14"/>
        <v> </v>
      </c>
      <c r="I162" s="9">
        <v>0.06788202764976958</v>
      </c>
      <c r="J162" s="9">
        <v>0.06788202764976958</v>
      </c>
      <c r="K162" s="10">
        <f t="shared" si="12"/>
        <v>0</v>
      </c>
    </row>
    <row r="163" spans="1:11" ht="12.75">
      <c r="A163" s="2">
        <v>311230</v>
      </c>
      <c r="B163" s="2" t="s">
        <v>1270</v>
      </c>
      <c r="C163" s="3">
        <v>14773</v>
      </c>
      <c r="D163" s="10">
        <v>0</v>
      </c>
      <c r="E163" s="7">
        <f t="shared" si="10"/>
        <v>0.04815635938627147</v>
      </c>
      <c r="F163" s="7">
        <f t="shared" si="11"/>
        <v>0</v>
      </c>
      <c r="G163" s="9">
        <f t="shared" si="13"/>
        <v>0</v>
      </c>
      <c r="H163" s="3" t="str">
        <f t="shared" si="14"/>
        <v> </v>
      </c>
      <c r="I163" s="9">
        <v>0.06788202764976958</v>
      </c>
      <c r="J163" s="9">
        <v>0.06788202764976958</v>
      </c>
      <c r="K163" s="10">
        <f t="shared" si="12"/>
        <v>0</v>
      </c>
    </row>
    <row r="164" spans="1:11" ht="12.75">
      <c r="A164" s="2">
        <v>3113</v>
      </c>
      <c r="B164" s="2" t="s">
        <v>460</v>
      </c>
      <c r="C164" s="3">
        <v>64609</v>
      </c>
      <c r="D164" s="10">
        <v>0</v>
      </c>
      <c r="E164" s="7">
        <f t="shared" si="10"/>
        <v>0.21060950542121526</v>
      </c>
      <c r="F164" s="7">
        <f t="shared" si="11"/>
        <v>0</v>
      </c>
      <c r="G164" s="9">
        <f t="shared" si="13"/>
        <v>0</v>
      </c>
      <c r="H164" s="3" t="str">
        <f t="shared" si="14"/>
        <v> </v>
      </c>
      <c r="I164"/>
      <c r="J164">
        <v>0</v>
      </c>
      <c r="K164" s="10">
        <f t="shared" si="12"/>
        <v>0</v>
      </c>
    </row>
    <row r="165" spans="1:11" ht="12.75">
      <c r="A165" s="2">
        <v>31131</v>
      </c>
      <c r="B165" s="2" t="s">
        <v>1271</v>
      </c>
      <c r="C165" s="3">
        <v>13383</v>
      </c>
      <c r="D165" s="10">
        <v>0</v>
      </c>
      <c r="E165" s="7">
        <f t="shared" si="10"/>
        <v>0.04362530005188324</v>
      </c>
      <c r="F165" s="7">
        <f t="shared" si="11"/>
        <v>0</v>
      </c>
      <c r="G165" s="9">
        <f t="shared" si="13"/>
        <v>0</v>
      </c>
      <c r="H165" s="3" t="str">
        <f t="shared" si="14"/>
        <v> </v>
      </c>
      <c r="I165">
        <v>0</v>
      </c>
      <c r="J165">
        <v>0</v>
      </c>
      <c r="K165" s="10">
        <f t="shared" si="12"/>
        <v>0</v>
      </c>
    </row>
    <row r="166" spans="1:11" ht="12.75">
      <c r="A166" s="2">
        <v>311311</v>
      </c>
      <c r="B166" s="2" t="s">
        <v>1272</v>
      </c>
      <c r="C166" s="3">
        <v>3720</v>
      </c>
      <c r="D166" s="10">
        <v>0</v>
      </c>
      <c r="E166" s="7">
        <f t="shared" si="10"/>
        <v>0.012126288290592964</v>
      </c>
      <c r="F166" s="7">
        <f t="shared" si="11"/>
        <v>0</v>
      </c>
      <c r="G166" s="9">
        <f t="shared" si="13"/>
        <v>0</v>
      </c>
      <c r="H166" s="3" t="str">
        <f t="shared" si="14"/>
        <v> </v>
      </c>
      <c r="I166">
        <v>0</v>
      </c>
      <c r="J166">
        <v>0</v>
      </c>
      <c r="K166" s="10">
        <f t="shared" si="12"/>
        <v>0</v>
      </c>
    </row>
    <row r="167" spans="1:11" ht="12.75">
      <c r="A167" s="2">
        <v>311312</v>
      </c>
      <c r="B167" s="2" t="s">
        <v>1273</v>
      </c>
      <c r="C167" s="3">
        <v>3162</v>
      </c>
      <c r="D167" s="10">
        <v>0</v>
      </c>
      <c r="E167" s="7">
        <f t="shared" si="10"/>
        <v>0.01030734504700402</v>
      </c>
      <c r="F167" s="7">
        <f t="shared" si="11"/>
        <v>0</v>
      </c>
      <c r="G167" s="9">
        <f t="shared" si="13"/>
        <v>0</v>
      </c>
      <c r="H167" s="3" t="str">
        <f t="shared" si="14"/>
        <v> </v>
      </c>
      <c r="I167">
        <v>0</v>
      </c>
      <c r="J167">
        <v>0</v>
      </c>
      <c r="K167" s="10">
        <f t="shared" si="12"/>
        <v>0</v>
      </c>
    </row>
    <row r="168" spans="1:11" ht="12.75">
      <c r="A168" s="2">
        <v>311313</v>
      </c>
      <c r="B168" s="2" t="s">
        <v>1274</v>
      </c>
      <c r="C168" s="3">
        <v>6501</v>
      </c>
      <c r="D168" s="10">
        <v>0</v>
      </c>
      <c r="E168" s="7">
        <f t="shared" si="10"/>
        <v>0.021191666714286253</v>
      </c>
      <c r="F168" s="7">
        <f t="shared" si="11"/>
        <v>0</v>
      </c>
      <c r="G168" s="9">
        <f t="shared" si="13"/>
        <v>0</v>
      </c>
      <c r="H168" s="3" t="str">
        <f t="shared" si="14"/>
        <v> </v>
      </c>
      <c r="I168">
        <v>0</v>
      </c>
      <c r="J168">
        <v>0</v>
      </c>
      <c r="K168" s="10">
        <f t="shared" si="12"/>
        <v>0</v>
      </c>
    </row>
    <row r="169" spans="1:11" ht="12.75">
      <c r="A169" s="2">
        <v>31132</v>
      </c>
      <c r="B169" s="2" t="s">
        <v>1275</v>
      </c>
      <c r="C169" s="3">
        <v>6601</v>
      </c>
      <c r="D169" s="10">
        <v>0</v>
      </c>
      <c r="E169" s="7">
        <f t="shared" si="10"/>
        <v>0.02151764220596886</v>
      </c>
      <c r="F169" s="7">
        <f t="shared" si="11"/>
        <v>0</v>
      </c>
      <c r="G169" s="9">
        <f t="shared" si="13"/>
        <v>0</v>
      </c>
      <c r="H169" s="3" t="str">
        <f t="shared" si="14"/>
        <v> </v>
      </c>
      <c r="I169" s="9">
        <v>0.021572498298162015</v>
      </c>
      <c r="J169" s="9">
        <v>0.021572498298162015</v>
      </c>
      <c r="K169" s="10">
        <f t="shared" si="12"/>
        <v>0</v>
      </c>
    </row>
    <row r="170" spans="1:11" ht="12.75">
      <c r="A170" s="2">
        <v>311320</v>
      </c>
      <c r="B170" s="2" t="s">
        <v>1275</v>
      </c>
      <c r="C170" s="3">
        <v>6601</v>
      </c>
      <c r="D170" s="10">
        <v>0</v>
      </c>
      <c r="E170" s="7">
        <f t="shared" si="10"/>
        <v>0.02151764220596886</v>
      </c>
      <c r="F170" s="7">
        <f t="shared" si="11"/>
        <v>0</v>
      </c>
      <c r="G170" s="9">
        <f t="shared" si="13"/>
        <v>0</v>
      </c>
      <c r="H170" s="3" t="str">
        <f t="shared" si="14"/>
        <v> </v>
      </c>
      <c r="I170" s="9">
        <v>0.021572498298162015</v>
      </c>
      <c r="J170" s="9">
        <v>0.021572498298162015</v>
      </c>
      <c r="K170" s="10">
        <f t="shared" si="12"/>
        <v>0</v>
      </c>
    </row>
    <row r="171" spans="1:11" ht="12.75">
      <c r="A171" s="2">
        <v>31133</v>
      </c>
      <c r="B171" s="2" t="s">
        <v>461</v>
      </c>
      <c r="C171" s="3">
        <v>27651</v>
      </c>
      <c r="D171" s="10">
        <v>0</v>
      </c>
      <c r="E171" s="7">
        <f t="shared" si="10"/>
        <v>0.09013548320515755</v>
      </c>
      <c r="F171" s="7">
        <f t="shared" si="11"/>
        <v>0</v>
      </c>
      <c r="G171" s="9">
        <f t="shared" si="13"/>
        <v>0</v>
      </c>
      <c r="H171" s="3" t="str">
        <f t="shared" si="14"/>
        <v> </v>
      </c>
      <c r="I171" s="9">
        <v>0.6230713449408921</v>
      </c>
      <c r="J171" s="9">
        <v>0.6230713449408921</v>
      </c>
      <c r="K171" s="10">
        <f t="shared" si="12"/>
        <v>0</v>
      </c>
    </row>
    <row r="172" spans="1:11" ht="12.75">
      <c r="A172" s="2">
        <v>311330</v>
      </c>
      <c r="B172" s="2" t="s">
        <v>461</v>
      </c>
      <c r="C172" s="3">
        <v>27651</v>
      </c>
      <c r="D172" s="10">
        <v>0</v>
      </c>
      <c r="E172" s="7">
        <f t="shared" si="10"/>
        <v>0.09013548320515755</v>
      </c>
      <c r="F172" s="7">
        <f t="shared" si="11"/>
        <v>0</v>
      </c>
      <c r="G172" s="9">
        <f t="shared" si="13"/>
        <v>0</v>
      </c>
      <c r="H172" s="3" t="str">
        <f t="shared" si="14"/>
        <v> </v>
      </c>
      <c r="I172" s="9">
        <v>0.6230713449408921</v>
      </c>
      <c r="J172" s="9">
        <v>0.6230713449408921</v>
      </c>
      <c r="K172" s="10">
        <f t="shared" si="12"/>
        <v>0</v>
      </c>
    </row>
    <row r="173" spans="1:11" ht="12.75">
      <c r="A173" s="2">
        <v>31134</v>
      </c>
      <c r="B173" s="2" t="s">
        <v>462</v>
      </c>
      <c r="C173" s="3">
        <v>16974</v>
      </c>
      <c r="D173" s="10">
        <v>0</v>
      </c>
      <c r="E173" s="7">
        <f t="shared" si="10"/>
        <v>0.05533107995820564</v>
      </c>
      <c r="F173" s="7">
        <f t="shared" si="11"/>
        <v>0</v>
      </c>
      <c r="G173" s="9">
        <f t="shared" si="13"/>
        <v>0</v>
      </c>
      <c r="H173" s="3" t="str">
        <f t="shared" si="14"/>
        <v> </v>
      </c>
      <c r="I173" s="9">
        <v>0.6230713449408921</v>
      </c>
      <c r="J173" s="9">
        <v>0.6230713449408921</v>
      </c>
      <c r="K173" s="10">
        <f t="shared" si="12"/>
        <v>0</v>
      </c>
    </row>
    <row r="174" spans="1:11" ht="12.75">
      <c r="A174" s="2">
        <v>311340</v>
      </c>
      <c r="B174" s="2" t="s">
        <v>462</v>
      </c>
      <c r="C174" s="3">
        <v>16974</v>
      </c>
      <c r="D174" s="10">
        <v>0</v>
      </c>
      <c r="E174" s="7">
        <f t="shared" si="10"/>
        <v>0.05533107995820564</v>
      </c>
      <c r="F174" s="7">
        <f t="shared" si="11"/>
        <v>0</v>
      </c>
      <c r="G174" s="9">
        <f t="shared" si="13"/>
        <v>0</v>
      </c>
      <c r="H174" s="3" t="str">
        <f t="shared" si="14"/>
        <v> </v>
      </c>
      <c r="I174" s="9">
        <v>0.6230713449408921</v>
      </c>
      <c r="J174" s="9">
        <v>0.6230713449408921</v>
      </c>
      <c r="K174" s="10">
        <f t="shared" si="12"/>
        <v>0</v>
      </c>
    </row>
    <row r="175" spans="1:11" ht="12.75">
      <c r="A175" s="2">
        <v>3114</v>
      </c>
      <c r="B175" s="2" t="s">
        <v>463</v>
      </c>
      <c r="C175" s="3">
        <v>159779</v>
      </c>
      <c r="D175" s="10">
        <v>1.7785080000000002</v>
      </c>
      <c r="E175" s="7">
        <f t="shared" si="10"/>
        <v>0.520840380855552</v>
      </c>
      <c r="F175" s="7">
        <f t="shared" si="11"/>
        <v>0.006946618494287668</v>
      </c>
      <c r="G175" s="9">
        <f t="shared" si="13"/>
        <v>0.013337327038423732</v>
      </c>
      <c r="H175" s="3">
        <f t="shared" si="14"/>
        <v>-131.5696505085427</v>
      </c>
      <c r="I175"/>
      <c r="J175" s="12">
        <f>((D176/D175)*J176)+((D179/D175)*J179)</f>
        <v>0.8590688447968986</v>
      </c>
      <c r="K175" s="10">
        <f t="shared" si="12"/>
        <v>1.5278608130220428</v>
      </c>
    </row>
    <row r="176" spans="1:11" ht="12.75">
      <c r="A176" s="2">
        <v>31141</v>
      </c>
      <c r="B176" s="2" t="s">
        <v>464</v>
      </c>
      <c r="C176" s="3">
        <v>85607</v>
      </c>
      <c r="D176" s="10">
        <v>0</v>
      </c>
      <c r="E176" s="7">
        <f t="shared" si="10"/>
        <v>0.279057839164729</v>
      </c>
      <c r="F176" s="7">
        <f t="shared" si="11"/>
        <v>0</v>
      </c>
      <c r="G176" s="9">
        <f t="shared" si="13"/>
        <v>0</v>
      </c>
      <c r="H176" s="3" t="str">
        <f t="shared" si="14"/>
        <v> </v>
      </c>
      <c r="I176" s="9">
        <v>0.7603910430015193</v>
      </c>
      <c r="J176" s="9">
        <v>0.7603910430015193</v>
      </c>
      <c r="K176" s="10">
        <f t="shared" si="12"/>
        <v>0</v>
      </c>
    </row>
    <row r="177" spans="1:11" ht="12.75">
      <c r="A177" s="2">
        <v>311411</v>
      </c>
      <c r="B177" s="2" t="s">
        <v>1276</v>
      </c>
      <c r="C177" s="3">
        <v>30235</v>
      </c>
      <c r="D177" s="10">
        <v>0</v>
      </c>
      <c r="E177" s="7">
        <f t="shared" si="10"/>
        <v>0.09855868991023609</v>
      </c>
      <c r="F177" s="7">
        <f t="shared" si="11"/>
        <v>0</v>
      </c>
      <c r="G177" s="9">
        <f t="shared" si="13"/>
        <v>0</v>
      </c>
      <c r="H177" s="3" t="str">
        <f t="shared" si="14"/>
        <v> </v>
      </c>
      <c r="I177" s="9">
        <v>0.7603910430015193</v>
      </c>
      <c r="J177" s="9">
        <v>0.7603910430015193</v>
      </c>
      <c r="K177" s="10">
        <f t="shared" si="12"/>
        <v>0</v>
      </c>
    </row>
    <row r="178" spans="1:11" ht="12.75">
      <c r="A178" s="2">
        <v>311412</v>
      </c>
      <c r="B178" s="2" t="s">
        <v>465</v>
      </c>
      <c r="C178" s="3">
        <v>55372</v>
      </c>
      <c r="D178" s="10">
        <v>0</v>
      </c>
      <c r="E178" s="7">
        <f t="shared" si="10"/>
        <v>0.18049914925449292</v>
      </c>
      <c r="F178" s="7">
        <f t="shared" si="11"/>
        <v>0</v>
      </c>
      <c r="G178" s="9">
        <f t="shared" si="13"/>
        <v>0</v>
      </c>
      <c r="H178" s="3" t="str">
        <f t="shared" si="14"/>
        <v> </v>
      </c>
      <c r="I178" s="9">
        <v>0.7603910430015193</v>
      </c>
      <c r="J178" s="9">
        <v>0.7603910430015193</v>
      </c>
      <c r="K178" s="10">
        <f t="shared" si="12"/>
        <v>0</v>
      </c>
    </row>
    <row r="179" spans="1:11" ht="12.75">
      <c r="A179" s="2">
        <v>31142</v>
      </c>
      <c r="B179" s="2" t="s">
        <v>466</v>
      </c>
      <c r="C179" s="3">
        <v>74172</v>
      </c>
      <c r="D179" s="10">
        <v>1.7785080000000002</v>
      </c>
      <c r="E179" s="7">
        <f t="shared" si="10"/>
        <v>0.24178254169082294</v>
      </c>
      <c r="F179" s="7">
        <f t="shared" si="11"/>
        <v>0.006946618494287668</v>
      </c>
      <c r="G179" s="9">
        <f t="shared" si="13"/>
        <v>0.02873085230103416</v>
      </c>
      <c r="H179" s="3">
        <f t="shared" si="14"/>
        <v>-60.12386723639294</v>
      </c>
      <c r="I179" s="9">
        <v>0.8590688447968986</v>
      </c>
      <c r="J179" s="9">
        <v>0.8590688447968986</v>
      </c>
      <c r="K179" s="10">
        <f t="shared" si="12"/>
        <v>1.5278608130220428</v>
      </c>
    </row>
    <row r="180" spans="1:11" ht="12.75">
      <c r="A180" s="2">
        <v>311421</v>
      </c>
      <c r="B180" s="2" t="s">
        <v>467</v>
      </c>
      <c r="C180" s="3">
        <v>45213</v>
      </c>
      <c r="D180" s="10">
        <v>1.7785080000000002</v>
      </c>
      <c r="E180" s="7">
        <f t="shared" si="10"/>
        <v>0.1473832990544569</v>
      </c>
      <c r="F180" s="7">
        <f t="shared" si="11"/>
        <v>0.006946618494287668</v>
      </c>
      <c r="G180" s="9">
        <f t="shared" si="13"/>
        <v>0.04713300990583031</v>
      </c>
      <c r="H180" s="3">
        <f t="shared" si="14"/>
        <v>-35.955301140417326</v>
      </c>
      <c r="I180" s="9">
        <v>0.8590688447968986</v>
      </c>
      <c r="J180" s="9">
        <v>0.8590688447968986</v>
      </c>
      <c r="K180" s="10">
        <f t="shared" si="12"/>
        <v>1.5278608130220428</v>
      </c>
    </row>
    <row r="181" spans="1:11" ht="12.75">
      <c r="A181" s="2">
        <v>311422</v>
      </c>
      <c r="B181" s="2" t="s">
        <v>468</v>
      </c>
      <c r="C181" s="3">
        <v>15748</v>
      </c>
      <c r="D181" s="10">
        <v>0</v>
      </c>
      <c r="E181" s="7">
        <f t="shared" si="10"/>
        <v>0.05133462043017688</v>
      </c>
      <c r="F181" s="7">
        <f t="shared" si="11"/>
        <v>0</v>
      </c>
      <c r="G181" s="9">
        <f t="shared" si="13"/>
        <v>0</v>
      </c>
      <c r="H181" s="3" t="str">
        <f t="shared" si="14"/>
        <v> </v>
      </c>
      <c r="I181" s="9">
        <v>0.8590688447968986</v>
      </c>
      <c r="J181" s="9">
        <v>0.8590688447968986</v>
      </c>
      <c r="K181" s="10">
        <f t="shared" si="12"/>
        <v>0</v>
      </c>
    </row>
    <row r="182" spans="1:11" ht="12.75">
      <c r="A182" s="2">
        <v>311423</v>
      </c>
      <c r="B182" s="2" t="s">
        <v>1277</v>
      </c>
      <c r="C182" s="3">
        <v>13211</v>
      </c>
      <c r="D182" s="10">
        <v>0</v>
      </c>
      <c r="E182" s="7">
        <f t="shared" si="10"/>
        <v>0.04306462220618915</v>
      </c>
      <c r="F182" s="7">
        <f t="shared" si="11"/>
        <v>0</v>
      </c>
      <c r="G182" s="9">
        <f t="shared" si="13"/>
        <v>0</v>
      </c>
      <c r="H182" s="3" t="str">
        <f t="shared" si="14"/>
        <v> </v>
      </c>
      <c r="I182" s="9">
        <v>0.8590688447968986</v>
      </c>
      <c r="J182" s="9">
        <v>0.8590688447968986</v>
      </c>
      <c r="K182" s="10">
        <f t="shared" si="12"/>
        <v>0</v>
      </c>
    </row>
    <row r="183" spans="1:11" ht="12.75">
      <c r="A183" s="2">
        <v>3115</v>
      </c>
      <c r="B183" s="2" t="s">
        <v>469</v>
      </c>
      <c r="C183" s="3">
        <v>138224</v>
      </c>
      <c r="D183" s="10">
        <v>0</v>
      </c>
      <c r="E183" s="7">
        <f t="shared" si="10"/>
        <v>0.4505763636233661</v>
      </c>
      <c r="F183" s="7">
        <f t="shared" si="11"/>
        <v>0</v>
      </c>
      <c r="G183" s="9">
        <f t="shared" si="13"/>
        <v>0</v>
      </c>
      <c r="H183" s="3" t="str">
        <f t="shared" si="14"/>
        <v> </v>
      </c>
      <c r="I183"/>
      <c r="J183" s="12"/>
      <c r="K183" s="10">
        <f t="shared" si="12"/>
        <v>0</v>
      </c>
    </row>
    <row r="184" spans="1:11" ht="12.75">
      <c r="A184" s="2">
        <v>31151</v>
      </c>
      <c r="B184" s="2" t="s">
        <v>470</v>
      </c>
      <c r="C184" s="3">
        <v>118459</v>
      </c>
      <c r="D184" s="10">
        <v>0</v>
      </c>
      <c r="E184" s="7">
        <f t="shared" si="10"/>
        <v>0.38614730769229894</v>
      </c>
      <c r="F184" s="7">
        <f t="shared" si="11"/>
        <v>0</v>
      </c>
      <c r="G184" s="9">
        <f t="shared" si="13"/>
        <v>0</v>
      </c>
      <c r="H184" s="3" t="str">
        <f t="shared" si="14"/>
        <v> </v>
      </c>
      <c r="I184"/>
      <c r="J184" s="12"/>
      <c r="K184" s="10">
        <f t="shared" si="12"/>
        <v>0</v>
      </c>
    </row>
    <row r="185" spans="1:11" ht="12.75">
      <c r="A185" s="2">
        <v>311511</v>
      </c>
      <c r="B185" s="2" t="s">
        <v>471</v>
      </c>
      <c r="C185" s="3">
        <v>58448</v>
      </c>
      <c r="D185" s="10">
        <v>0</v>
      </c>
      <c r="E185" s="7">
        <f t="shared" si="10"/>
        <v>0.1905261553786499</v>
      </c>
      <c r="F185" s="7">
        <f t="shared" si="11"/>
        <v>0</v>
      </c>
      <c r="G185" s="9">
        <f t="shared" si="13"/>
        <v>0</v>
      </c>
      <c r="H185" s="3" t="str">
        <f t="shared" si="14"/>
        <v> </v>
      </c>
      <c r="I185" s="9">
        <v>0.01200177214488867</v>
      </c>
      <c r="J185" s="9">
        <v>0.01200177214488867</v>
      </c>
      <c r="K185" s="10">
        <f t="shared" si="12"/>
        <v>0</v>
      </c>
    </row>
    <row r="186" spans="1:11" ht="12.75">
      <c r="A186" s="2">
        <v>311512</v>
      </c>
      <c r="B186" s="2" t="s">
        <v>472</v>
      </c>
      <c r="C186" s="3">
        <v>1916</v>
      </c>
      <c r="D186" s="10">
        <v>0</v>
      </c>
      <c r="E186" s="7">
        <f t="shared" si="10"/>
        <v>0.0062456904206387425</v>
      </c>
      <c r="F186" s="7">
        <f t="shared" si="11"/>
        <v>0</v>
      </c>
      <c r="G186" s="9">
        <f t="shared" si="13"/>
        <v>0</v>
      </c>
      <c r="H186" s="3" t="str">
        <f t="shared" si="14"/>
        <v> </v>
      </c>
      <c r="I186" s="9">
        <v>0.01200177214488867</v>
      </c>
      <c r="J186" s="9">
        <v>0.01200177214488867</v>
      </c>
      <c r="K186" s="10">
        <f t="shared" si="12"/>
        <v>0</v>
      </c>
    </row>
    <row r="187" spans="1:11" ht="12.75">
      <c r="A187" s="2">
        <v>311513</v>
      </c>
      <c r="B187" s="2" t="s">
        <v>473</v>
      </c>
      <c r="C187" s="3">
        <v>44691</v>
      </c>
      <c r="D187" s="10">
        <v>0</v>
      </c>
      <c r="E187" s="7">
        <f t="shared" si="10"/>
        <v>0.1456817069878737</v>
      </c>
      <c r="F187" s="7">
        <f t="shared" si="11"/>
        <v>0</v>
      </c>
      <c r="G187" s="9">
        <f t="shared" si="13"/>
        <v>0</v>
      </c>
      <c r="H187" s="3" t="str">
        <f t="shared" si="14"/>
        <v> </v>
      </c>
      <c r="I187" s="9">
        <v>0</v>
      </c>
      <c r="J187" s="9">
        <v>0</v>
      </c>
      <c r="K187" s="10">
        <f t="shared" si="12"/>
        <v>0</v>
      </c>
    </row>
    <row r="188" spans="1:11" ht="12.75">
      <c r="A188" s="2">
        <v>311514</v>
      </c>
      <c r="B188" s="2" t="s">
        <v>474</v>
      </c>
      <c r="C188" s="3">
        <v>13404</v>
      </c>
      <c r="D188" s="10">
        <v>0</v>
      </c>
      <c r="E188" s="7">
        <f t="shared" si="10"/>
        <v>0.043693754905136585</v>
      </c>
      <c r="F188" s="7">
        <f t="shared" si="11"/>
        <v>0</v>
      </c>
      <c r="G188" s="9">
        <f t="shared" si="13"/>
        <v>0</v>
      </c>
      <c r="H188" s="3" t="str">
        <f t="shared" si="14"/>
        <v> </v>
      </c>
      <c r="I188" s="9">
        <v>0.445720317562035</v>
      </c>
      <c r="J188" s="9">
        <v>0.445720317562035</v>
      </c>
      <c r="K188" s="10">
        <f t="shared" si="12"/>
        <v>0</v>
      </c>
    </row>
    <row r="189" spans="1:11" ht="12.75">
      <c r="A189" s="2">
        <v>31152</v>
      </c>
      <c r="B189" s="2" t="s">
        <v>475</v>
      </c>
      <c r="C189" s="3">
        <v>19765</v>
      </c>
      <c r="D189" s="10">
        <v>0</v>
      </c>
      <c r="E189" s="7">
        <f t="shared" si="10"/>
        <v>0.0644290559310672</v>
      </c>
      <c r="F189" s="7">
        <f t="shared" si="11"/>
        <v>0</v>
      </c>
      <c r="G189" s="9">
        <f t="shared" si="13"/>
        <v>0</v>
      </c>
      <c r="H189" s="3" t="str">
        <f t="shared" si="14"/>
        <v> </v>
      </c>
      <c r="I189" s="9">
        <v>0.5465963093024123</v>
      </c>
      <c r="J189" s="9">
        <v>0.5465963093024123</v>
      </c>
      <c r="K189" s="10">
        <f t="shared" si="12"/>
        <v>0</v>
      </c>
    </row>
    <row r="190" spans="1:11" ht="12.75">
      <c r="A190" s="2">
        <v>311520</v>
      </c>
      <c r="B190" s="2" t="s">
        <v>475</v>
      </c>
      <c r="C190" s="3">
        <v>19765</v>
      </c>
      <c r="D190" s="10">
        <v>0</v>
      </c>
      <c r="E190" s="7">
        <f t="shared" si="10"/>
        <v>0.0644290559310672</v>
      </c>
      <c r="F190" s="7">
        <f t="shared" si="11"/>
        <v>0</v>
      </c>
      <c r="G190" s="9">
        <f t="shared" si="13"/>
        <v>0</v>
      </c>
      <c r="H190" s="3" t="str">
        <f t="shared" si="14"/>
        <v> </v>
      </c>
      <c r="I190" s="9">
        <v>0.5465963093024123</v>
      </c>
      <c r="J190" s="9">
        <v>0.5465963093024123</v>
      </c>
      <c r="K190" s="10">
        <f t="shared" si="12"/>
        <v>0</v>
      </c>
    </row>
    <row r="191" spans="1:11" ht="12.75">
      <c r="A191" s="2">
        <v>3116</v>
      </c>
      <c r="B191" s="2" t="s">
        <v>476</v>
      </c>
      <c r="C191" s="3">
        <v>500916</v>
      </c>
      <c r="D191" s="10">
        <v>0</v>
      </c>
      <c r="E191" s="7">
        <f t="shared" si="10"/>
        <v>1.6328633939168455</v>
      </c>
      <c r="F191" s="7">
        <f t="shared" si="11"/>
        <v>0</v>
      </c>
      <c r="G191" s="9">
        <f t="shared" si="13"/>
        <v>0</v>
      </c>
      <c r="H191" s="3" t="str">
        <f t="shared" si="14"/>
        <v> </v>
      </c>
      <c r="I191"/>
      <c r="J191" s="12"/>
      <c r="K191" s="10">
        <f t="shared" si="12"/>
        <v>0</v>
      </c>
    </row>
    <row r="192" spans="1:11" ht="12.75">
      <c r="A192" s="2">
        <v>31161</v>
      </c>
      <c r="B192" s="2" t="s">
        <v>476</v>
      </c>
      <c r="C192" s="3">
        <v>500916</v>
      </c>
      <c r="D192" s="10">
        <v>0</v>
      </c>
      <c r="E192" s="7">
        <f t="shared" si="10"/>
        <v>1.6328633939168455</v>
      </c>
      <c r="F192" s="7">
        <f t="shared" si="11"/>
        <v>0</v>
      </c>
      <c r="G192" s="9">
        <f t="shared" si="13"/>
        <v>0</v>
      </c>
      <c r="H192" s="3" t="str">
        <f t="shared" si="14"/>
        <v> </v>
      </c>
      <c r="I192"/>
      <c r="J192" s="12"/>
      <c r="K192" s="10">
        <f t="shared" si="12"/>
        <v>0</v>
      </c>
    </row>
    <row r="193" spans="1:11" ht="12.75">
      <c r="A193" s="2">
        <v>311611</v>
      </c>
      <c r="B193" s="2" t="s">
        <v>477</v>
      </c>
      <c r="C193" s="3">
        <v>155529</v>
      </c>
      <c r="D193" s="10">
        <v>0</v>
      </c>
      <c r="E193" s="7">
        <f t="shared" si="10"/>
        <v>0.5069864224590411</v>
      </c>
      <c r="F193" s="7">
        <f t="shared" si="11"/>
        <v>0</v>
      </c>
      <c r="G193" s="9">
        <f t="shared" si="13"/>
        <v>0</v>
      </c>
      <c r="H193" s="3" t="str">
        <f t="shared" si="14"/>
        <v> </v>
      </c>
      <c r="I193" s="9">
        <v>0.08734611608971946</v>
      </c>
      <c r="J193" s="9">
        <v>0.08734611608971946</v>
      </c>
      <c r="K193" s="10">
        <f t="shared" si="12"/>
        <v>0</v>
      </c>
    </row>
    <row r="194" spans="1:11" ht="12.75">
      <c r="A194" s="2">
        <v>311612</v>
      </c>
      <c r="B194" s="2" t="s">
        <v>478</v>
      </c>
      <c r="C194" s="3">
        <v>102116</v>
      </c>
      <c r="D194" s="10">
        <v>0</v>
      </c>
      <c r="E194" s="7">
        <f t="shared" si="10"/>
        <v>0.33287313308661054</v>
      </c>
      <c r="F194" s="7">
        <f t="shared" si="11"/>
        <v>0</v>
      </c>
      <c r="G194" s="9">
        <f t="shared" si="13"/>
        <v>0</v>
      </c>
      <c r="H194" s="3" t="str">
        <f t="shared" si="14"/>
        <v> </v>
      </c>
      <c r="I194" s="9">
        <v>0.08734611608971946</v>
      </c>
      <c r="J194" s="9">
        <v>0.08734611608971946</v>
      </c>
      <c r="K194" s="10">
        <f t="shared" si="12"/>
        <v>0</v>
      </c>
    </row>
    <row r="195" spans="1:11" ht="12.75">
      <c r="A195" s="2">
        <v>311613</v>
      </c>
      <c r="B195" s="2" t="s">
        <v>480</v>
      </c>
      <c r="C195" s="3">
        <v>9897</v>
      </c>
      <c r="D195" s="10">
        <v>0</v>
      </c>
      <c r="E195" s="7">
        <f aca="true" t="shared" si="15" ref="E195:E258">C195/C$2104*1000</f>
        <v>0.032261794411827575</v>
      </c>
      <c r="F195" s="7">
        <f aca="true" t="shared" si="16" ref="F195:F258">D195/D$2104*1000</f>
        <v>0</v>
      </c>
      <c r="G195" s="9">
        <f t="shared" si="13"/>
        <v>0</v>
      </c>
      <c r="H195" s="3" t="str">
        <f t="shared" si="14"/>
        <v> </v>
      </c>
      <c r="I195" s="9">
        <v>0.08734611608971946</v>
      </c>
      <c r="J195" s="9">
        <v>0.08734611608971946</v>
      </c>
      <c r="K195" s="10">
        <f aca="true" t="shared" si="17" ref="K195:K258">D195*J195</f>
        <v>0</v>
      </c>
    </row>
    <row r="196" spans="1:11" ht="12.75">
      <c r="A196" s="2">
        <v>311615</v>
      </c>
      <c r="B196" s="2" t="s">
        <v>1278</v>
      </c>
      <c r="C196" s="3">
        <v>233374</v>
      </c>
      <c r="D196" s="10">
        <v>0</v>
      </c>
      <c r="E196" s="7">
        <f t="shared" si="15"/>
        <v>0.7607420439593662</v>
      </c>
      <c r="F196" s="7">
        <f t="shared" si="16"/>
        <v>0</v>
      </c>
      <c r="G196" s="9">
        <f aca="true" t="shared" si="18" ref="G196:G259">F196/E196</f>
        <v>0</v>
      </c>
      <c r="H196" s="3" t="str">
        <f aca="true" t="shared" si="19" ref="H196:H259">IF(D196&gt;0,(D196-(D196/G196))," ")</f>
        <v> </v>
      </c>
      <c r="I196" s="9">
        <v>0.06340309516267705</v>
      </c>
      <c r="J196" s="9">
        <v>0.06340309516267705</v>
      </c>
      <c r="K196" s="10">
        <f t="shared" si="17"/>
        <v>0</v>
      </c>
    </row>
    <row r="197" spans="1:11" ht="12.75">
      <c r="A197" s="2">
        <v>3117</v>
      </c>
      <c r="B197" s="2" t="s">
        <v>481</v>
      </c>
      <c r="C197" s="3">
        <v>30894</v>
      </c>
      <c r="D197" s="10">
        <v>0</v>
      </c>
      <c r="E197" s="7">
        <f t="shared" si="15"/>
        <v>0.10070686840042446</v>
      </c>
      <c r="F197" s="7">
        <f t="shared" si="16"/>
        <v>0</v>
      </c>
      <c r="G197" s="9">
        <f t="shared" si="18"/>
        <v>0</v>
      </c>
      <c r="H197" s="3" t="str">
        <f t="shared" si="19"/>
        <v> </v>
      </c>
      <c r="I197" s="9">
        <v>0</v>
      </c>
      <c r="J197" s="9">
        <v>0</v>
      </c>
      <c r="K197" s="10">
        <f t="shared" si="17"/>
        <v>0</v>
      </c>
    </row>
    <row r="198" spans="1:11" ht="12.75">
      <c r="A198" s="2">
        <v>31171</v>
      </c>
      <c r="B198" s="2" t="s">
        <v>481</v>
      </c>
      <c r="C198" s="3">
        <v>30894</v>
      </c>
      <c r="D198" s="10">
        <v>0</v>
      </c>
      <c r="E198" s="7">
        <f t="shared" si="15"/>
        <v>0.10070686840042446</v>
      </c>
      <c r="F198" s="7">
        <f t="shared" si="16"/>
        <v>0</v>
      </c>
      <c r="G198" s="9">
        <f t="shared" si="18"/>
        <v>0</v>
      </c>
      <c r="H198" s="3" t="str">
        <f t="shared" si="19"/>
        <v> </v>
      </c>
      <c r="I198" s="9">
        <v>0</v>
      </c>
      <c r="J198" s="9">
        <v>0</v>
      </c>
      <c r="K198" s="10">
        <f t="shared" si="17"/>
        <v>0</v>
      </c>
    </row>
    <row r="199" spans="1:11" ht="12.75">
      <c r="A199" s="2">
        <v>311711</v>
      </c>
      <c r="B199" s="2" t="s">
        <v>1279</v>
      </c>
      <c r="C199" s="3">
        <v>2123</v>
      </c>
      <c r="D199" s="10">
        <v>0</v>
      </c>
      <c r="E199" s="7">
        <f t="shared" si="15"/>
        <v>0.0069204596884217375</v>
      </c>
      <c r="F199" s="7">
        <f t="shared" si="16"/>
        <v>0</v>
      </c>
      <c r="G199" s="9">
        <f t="shared" si="18"/>
        <v>0</v>
      </c>
      <c r="H199" s="3" t="str">
        <f t="shared" si="19"/>
        <v> </v>
      </c>
      <c r="I199" s="9">
        <v>0</v>
      </c>
      <c r="J199" s="9">
        <v>0</v>
      </c>
      <c r="K199" s="10">
        <f t="shared" si="17"/>
        <v>0</v>
      </c>
    </row>
    <row r="200" spans="1:11" ht="12.75">
      <c r="A200" s="2">
        <v>311712</v>
      </c>
      <c r="B200" s="2" t="s">
        <v>482</v>
      </c>
      <c r="C200" s="3">
        <v>28771</v>
      </c>
      <c r="D200" s="10">
        <v>0</v>
      </c>
      <c r="E200" s="7">
        <f t="shared" si="15"/>
        <v>0.09378640871200274</v>
      </c>
      <c r="F200" s="7">
        <f t="shared" si="16"/>
        <v>0</v>
      </c>
      <c r="G200" s="9">
        <f t="shared" si="18"/>
        <v>0</v>
      </c>
      <c r="H200" s="3" t="str">
        <f t="shared" si="19"/>
        <v> </v>
      </c>
      <c r="I200" s="9">
        <v>0</v>
      </c>
      <c r="J200" s="9">
        <v>0</v>
      </c>
      <c r="K200" s="10">
        <f t="shared" si="17"/>
        <v>0</v>
      </c>
    </row>
    <row r="201" spans="1:11" ht="12.75">
      <c r="A201" s="2">
        <v>3118</v>
      </c>
      <c r="B201" s="2" t="s">
        <v>483</v>
      </c>
      <c r="C201" s="3">
        <v>271974</v>
      </c>
      <c r="D201" s="10">
        <v>15.31493</v>
      </c>
      <c r="E201" s="7">
        <f t="shared" si="15"/>
        <v>0.8865685837488524</v>
      </c>
      <c r="F201" s="7">
        <f t="shared" si="16"/>
        <v>0.05981810370081047</v>
      </c>
      <c r="G201" s="9">
        <f t="shared" si="18"/>
        <v>0.06747149041518008</v>
      </c>
      <c r="H201" s="3">
        <f t="shared" si="19"/>
        <v>-211.66879165429992</v>
      </c>
      <c r="I201"/>
      <c r="J201" s="12">
        <f>((D202/D201)*J202)+((D206/D201)*J206)+((D210/D201)*J210)</f>
        <v>0.02158608112527078</v>
      </c>
      <c r="K201" s="10">
        <f t="shared" si="17"/>
        <v>0.33058932140784325</v>
      </c>
    </row>
    <row r="202" spans="1:11" ht="12.75">
      <c r="A202" s="2">
        <v>31181</v>
      </c>
      <c r="B202" s="2" t="s">
        <v>484</v>
      </c>
      <c r="C202" s="3">
        <v>205340</v>
      </c>
      <c r="D202" s="10">
        <v>1.7785080000000002</v>
      </c>
      <c r="E202" s="7">
        <f t="shared" si="15"/>
        <v>0.6693580746210643</v>
      </c>
      <c r="F202" s="7">
        <f t="shared" si="16"/>
        <v>0.006946618494287668</v>
      </c>
      <c r="G202" s="9">
        <f t="shared" si="18"/>
        <v>0.010378030470791397</v>
      </c>
      <c r="H202" s="3">
        <f t="shared" si="19"/>
        <v>-169.59389305485803</v>
      </c>
      <c r="I202" s="9">
        <v>0.025917020174809995</v>
      </c>
      <c r="J202" s="9">
        <v>0.025917020174809995</v>
      </c>
      <c r="K202" s="10">
        <f t="shared" si="17"/>
        <v>0.04609362771706098</v>
      </c>
    </row>
    <row r="203" spans="1:11" ht="12.75">
      <c r="A203" s="2">
        <v>311811</v>
      </c>
      <c r="B203" s="2" t="s">
        <v>485</v>
      </c>
      <c r="C203" s="3">
        <v>52274</v>
      </c>
      <c r="D203" s="10">
        <v>0</v>
      </c>
      <c r="E203" s="7">
        <f t="shared" si="15"/>
        <v>0.17040042852216575</v>
      </c>
      <c r="F203" s="7">
        <f t="shared" si="16"/>
        <v>0</v>
      </c>
      <c r="G203" s="9">
        <f t="shared" si="18"/>
        <v>0</v>
      </c>
      <c r="H203" s="3" t="str">
        <f t="shared" si="19"/>
        <v> </v>
      </c>
      <c r="I203" s="9">
        <v>0.025917020174809995</v>
      </c>
      <c r="J203" s="9">
        <v>0.025917020174809995</v>
      </c>
      <c r="K203" s="10">
        <f t="shared" si="17"/>
        <v>0</v>
      </c>
    </row>
    <row r="204" spans="1:11" ht="12.75">
      <c r="A204" s="2">
        <v>311812</v>
      </c>
      <c r="B204" s="2" t="s">
        <v>486</v>
      </c>
      <c r="C204" s="3">
        <v>134440</v>
      </c>
      <c r="D204" s="10">
        <v>1.7785080000000002</v>
      </c>
      <c r="E204" s="7">
        <f t="shared" si="15"/>
        <v>0.43824145101809625</v>
      </c>
      <c r="F204" s="7">
        <f t="shared" si="16"/>
        <v>0.006946618494287668</v>
      </c>
      <c r="G204" s="9">
        <f t="shared" si="18"/>
        <v>0.015851121517943365</v>
      </c>
      <c r="H204" s="3">
        <f t="shared" si="19"/>
        <v>-110.42225949690808</v>
      </c>
      <c r="I204" s="9">
        <v>0.025917020174809995</v>
      </c>
      <c r="J204" s="9">
        <v>0.025917020174809995</v>
      </c>
      <c r="K204" s="10">
        <f t="shared" si="17"/>
        <v>0.04609362771706098</v>
      </c>
    </row>
    <row r="205" spans="1:11" ht="12.75">
      <c r="A205" s="2">
        <v>311813</v>
      </c>
      <c r="B205" s="2" t="s">
        <v>1280</v>
      </c>
      <c r="C205" s="3">
        <v>18626</v>
      </c>
      <c r="D205" s="10">
        <v>0</v>
      </c>
      <c r="E205" s="7">
        <f t="shared" si="15"/>
        <v>0.0607161950808023</v>
      </c>
      <c r="F205" s="7">
        <f t="shared" si="16"/>
        <v>0</v>
      </c>
      <c r="G205" s="9">
        <f t="shared" si="18"/>
        <v>0</v>
      </c>
      <c r="H205" s="3" t="str">
        <f t="shared" si="19"/>
        <v> </v>
      </c>
      <c r="I205" s="9">
        <v>0.025917020174809995</v>
      </c>
      <c r="J205" s="9">
        <v>0.025917020174809995</v>
      </c>
      <c r="K205" s="10">
        <f t="shared" si="17"/>
        <v>0</v>
      </c>
    </row>
    <row r="206" spans="1:11" ht="12.75">
      <c r="A206" s="2">
        <v>31182</v>
      </c>
      <c r="B206" s="2" t="s">
        <v>487</v>
      </c>
      <c r="C206" s="3">
        <v>50162</v>
      </c>
      <c r="D206" s="10">
        <v>13.536422</v>
      </c>
      <c r="E206" s="7">
        <f t="shared" si="15"/>
        <v>0.1635158261378291</v>
      </c>
      <c r="F206" s="7">
        <f t="shared" si="16"/>
        <v>0.0528714852065228</v>
      </c>
      <c r="G206" s="9">
        <f t="shared" si="18"/>
        <v>0.3233417000379945</v>
      </c>
      <c r="H206" s="3">
        <f t="shared" si="19"/>
        <v>-28.327717386937692</v>
      </c>
      <c r="I206" s="9">
        <v>0.021017052637010154</v>
      </c>
      <c r="J206" s="9">
        <v>0.021017052637010154</v>
      </c>
      <c r="K206" s="10">
        <f t="shared" si="17"/>
        <v>0.28449569369078226</v>
      </c>
    </row>
    <row r="207" spans="1:11" ht="12.75">
      <c r="A207" s="2">
        <v>311821</v>
      </c>
      <c r="B207" s="2" t="s">
        <v>488</v>
      </c>
      <c r="C207" s="3">
        <v>30775</v>
      </c>
      <c r="D207" s="10">
        <v>13.536422</v>
      </c>
      <c r="E207" s="7">
        <f t="shared" si="15"/>
        <v>0.10031895756532216</v>
      </c>
      <c r="F207" s="7">
        <f t="shared" si="16"/>
        <v>0.0528714852065228</v>
      </c>
      <c r="G207" s="9">
        <f t="shared" si="18"/>
        <v>0.5270338377678597</v>
      </c>
      <c r="H207" s="3">
        <f t="shared" si="19"/>
        <v>-12.147739110661606</v>
      </c>
      <c r="I207" s="9">
        <v>0.021017052637010154</v>
      </c>
      <c r="J207" s="9">
        <v>0.021017052637010154</v>
      </c>
      <c r="K207" s="10">
        <f t="shared" si="17"/>
        <v>0.28449569369078226</v>
      </c>
    </row>
    <row r="208" spans="1:11" ht="12.75">
      <c r="A208" s="2">
        <v>311822</v>
      </c>
      <c r="B208" s="2" t="s">
        <v>1281</v>
      </c>
      <c r="C208" s="3">
        <v>15630</v>
      </c>
      <c r="D208" s="10">
        <v>0</v>
      </c>
      <c r="E208" s="7">
        <f t="shared" si="15"/>
        <v>0.05094996934999141</v>
      </c>
      <c r="F208" s="7">
        <f t="shared" si="16"/>
        <v>0</v>
      </c>
      <c r="G208" s="9">
        <f t="shared" si="18"/>
        <v>0</v>
      </c>
      <c r="H208" s="3" t="str">
        <f t="shared" si="19"/>
        <v> </v>
      </c>
      <c r="I208" s="9">
        <v>0.021017052637010154</v>
      </c>
      <c r="J208" s="9">
        <v>0.021017052637010154</v>
      </c>
      <c r="K208" s="10">
        <f t="shared" si="17"/>
        <v>0</v>
      </c>
    </row>
    <row r="209" spans="1:11" ht="12.75">
      <c r="A209" s="2">
        <v>311823</v>
      </c>
      <c r="B209" s="2" t="s">
        <v>489</v>
      </c>
      <c r="C209" s="3">
        <v>3757</v>
      </c>
      <c r="D209" s="10">
        <v>0</v>
      </c>
      <c r="E209" s="7">
        <f t="shared" si="15"/>
        <v>0.012246899222515529</v>
      </c>
      <c r="F209" s="7">
        <f t="shared" si="16"/>
        <v>0</v>
      </c>
      <c r="G209" s="9">
        <f t="shared" si="18"/>
        <v>0</v>
      </c>
      <c r="H209" s="3" t="str">
        <f t="shared" si="19"/>
        <v> </v>
      </c>
      <c r="I209" s="9">
        <v>0.021017052637010154</v>
      </c>
      <c r="J209" s="9">
        <v>0.021017052637010154</v>
      </c>
      <c r="K209" s="10">
        <f t="shared" si="17"/>
        <v>0</v>
      </c>
    </row>
    <row r="210" spans="1:11" ht="12.75">
      <c r="A210" s="2">
        <v>31183</v>
      </c>
      <c r="B210" s="2" t="s">
        <v>490</v>
      </c>
      <c r="C210" s="3">
        <v>16472</v>
      </c>
      <c r="D210" s="10">
        <v>0</v>
      </c>
      <c r="E210" s="7">
        <f t="shared" si="15"/>
        <v>0.053694682989958956</v>
      </c>
      <c r="F210" s="7">
        <f t="shared" si="16"/>
        <v>0</v>
      </c>
      <c r="G210" s="9">
        <f t="shared" si="18"/>
        <v>0</v>
      </c>
      <c r="H210" s="3" t="str">
        <f t="shared" si="19"/>
        <v> </v>
      </c>
      <c r="I210" s="9">
        <v>0.5050524212951487</v>
      </c>
      <c r="J210" s="9">
        <v>0.5050524212951487</v>
      </c>
      <c r="K210" s="10">
        <f t="shared" si="17"/>
        <v>0</v>
      </c>
    </row>
    <row r="211" spans="1:11" ht="12.75">
      <c r="A211" s="2">
        <v>311830</v>
      </c>
      <c r="B211" s="2" t="s">
        <v>490</v>
      </c>
      <c r="C211" s="3">
        <v>16472</v>
      </c>
      <c r="D211" s="10">
        <v>0</v>
      </c>
      <c r="E211" s="7">
        <f t="shared" si="15"/>
        <v>0.053694682989958956</v>
      </c>
      <c r="F211" s="7">
        <f t="shared" si="16"/>
        <v>0</v>
      </c>
      <c r="G211" s="9">
        <f t="shared" si="18"/>
        <v>0</v>
      </c>
      <c r="H211" s="3" t="str">
        <f t="shared" si="19"/>
        <v> </v>
      </c>
      <c r="I211" s="9">
        <v>0.5050524212951487</v>
      </c>
      <c r="J211" s="9">
        <v>0.5050524212951487</v>
      </c>
      <c r="K211" s="10">
        <f t="shared" si="17"/>
        <v>0</v>
      </c>
    </row>
    <row r="212" spans="1:11" ht="12.75">
      <c r="A212" s="2">
        <v>3119</v>
      </c>
      <c r="B212" s="2" t="s">
        <v>491</v>
      </c>
      <c r="C212" s="3">
        <v>161597</v>
      </c>
      <c r="D212" s="10">
        <v>0</v>
      </c>
      <c r="E212" s="7">
        <f t="shared" si="15"/>
        <v>0.5267666152943418</v>
      </c>
      <c r="F212" s="7">
        <f t="shared" si="16"/>
        <v>0</v>
      </c>
      <c r="G212" s="9">
        <f t="shared" si="18"/>
        <v>0</v>
      </c>
      <c r="H212" s="3" t="str">
        <f t="shared" si="19"/>
        <v> </v>
      </c>
      <c r="I212"/>
      <c r="J212" s="12"/>
      <c r="K212" s="10">
        <f t="shared" si="17"/>
        <v>0</v>
      </c>
    </row>
    <row r="213" spans="1:11" ht="12.75">
      <c r="A213" s="2">
        <v>31191</v>
      </c>
      <c r="B213" s="2" t="s">
        <v>492</v>
      </c>
      <c r="C213" s="3">
        <v>43866</v>
      </c>
      <c r="D213" s="10">
        <v>0</v>
      </c>
      <c r="E213" s="7">
        <f t="shared" si="15"/>
        <v>0.1429924091814922</v>
      </c>
      <c r="F213" s="7">
        <f t="shared" si="16"/>
        <v>0</v>
      </c>
      <c r="G213" s="9">
        <f t="shared" si="18"/>
        <v>0</v>
      </c>
      <c r="H213" s="3" t="str">
        <f t="shared" si="19"/>
        <v> </v>
      </c>
      <c r="I213" s="9">
        <v>0.6911482203616622</v>
      </c>
      <c r="J213" s="9">
        <v>0.6911482203616622</v>
      </c>
      <c r="K213" s="10">
        <f t="shared" si="17"/>
        <v>0</v>
      </c>
    </row>
    <row r="214" spans="1:11" ht="12.75">
      <c r="A214" s="2">
        <v>311911</v>
      </c>
      <c r="B214" s="2" t="s">
        <v>1282</v>
      </c>
      <c r="C214" s="3">
        <v>14201</v>
      </c>
      <c r="D214" s="10">
        <v>0</v>
      </c>
      <c r="E214" s="7">
        <f t="shared" si="15"/>
        <v>0.04629177957384696</v>
      </c>
      <c r="F214" s="7">
        <f t="shared" si="16"/>
        <v>0</v>
      </c>
      <c r="G214" s="9">
        <f t="shared" si="18"/>
        <v>0</v>
      </c>
      <c r="H214" s="3" t="str">
        <f t="shared" si="19"/>
        <v> </v>
      </c>
      <c r="I214" s="9">
        <v>0.6911482203616622</v>
      </c>
      <c r="J214" s="9">
        <v>0.6911482203616622</v>
      </c>
      <c r="K214" s="10">
        <f t="shared" si="17"/>
        <v>0</v>
      </c>
    </row>
    <row r="215" spans="1:11" ht="12.75">
      <c r="A215" s="2">
        <v>311919</v>
      </c>
      <c r="B215" s="2" t="s">
        <v>493</v>
      </c>
      <c r="C215" s="3">
        <v>29665</v>
      </c>
      <c r="D215" s="10">
        <v>0</v>
      </c>
      <c r="E215" s="7">
        <f t="shared" si="15"/>
        <v>0.09670062960764524</v>
      </c>
      <c r="F215" s="7">
        <f t="shared" si="16"/>
        <v>0</v>
      </c>
      <c r="G215" s="9">
        <f t="shared" si="18"/>
        <v>0</v>
      </c>
      <c r="H215" s="3" t="str">
        <f t="shared" si="19"/>
        <v> </v>
      </c>
      <c r="I215" s="9">
        <v>0.6911482203616622</v>
      </c>
      <c r="J215" s="9">
        <v>0.6911482203616622</v>
      </c>
      <c r="K215" s="10">
        <f t="shared" si="17"/>
        <v>0</v>
      </c>
    </row>
    <row r="216" spans="1:11" ht="12.75">
      <c r="A216" s="2">
        <v>31192</v>
      </c>
      <c r="B216" s="2" t="s">
        <v>494</v>
      </c>
      <c r="C216" s="3">
        <v>13521</v>
      </c>
      <c r="D216" s="10">
        <v>0</v>
      </c>
      <c r="E216" s="7">
        <f t="shared" si="15"/>
        <v>0.04407514623040523</v>
      </c>
      <c r="F216" s="7">
        <f t="shared" si="16"/>
        <v>0</v>
      </c>
      <c r="G216" s="9">
        <f t="shared" si="18"/>
        <v>0</v>
      </c>
      <c r="H216" s="3" t="str">
        <f t="shared" si="19"/>
        <v> </v>
      </c>
      <c r="I216" s="9">
        <v>0.17772570791576048</v>
      </c>
      <c r="J216" s="9">
        <v>0.17772570791576048</v>
      </c>
      <c r="K216" s="10">
        <f t="shared" si="17"/>
        <v>0</v>
      </c>
    </row>
    <row r="217" spans="1:11" ht="12.75">
      <c r="A217" s="2">
        <v>311920</v>
      </c>
      <c r="B217" s="2" t="s">
        <v>494</v>
      </c>
      <c r="C217" s="3">
        <v>13521</v>
      </c>
      <c r="D217" s="10">
        <v>0</v>
      </c>
      <c r="E217" s="7">
        <f t="shared" si="15"/>
        <v>0.04407514623040523</v>
      </c>
      <c r="F217" s="7">
        <f t="shared" si="16"/>
        <v>0</v>
      </c>
      <c r="G217" s="9">
        <f t="shared" si="18"/>
        <v>0</v>
      </c>
      <c r="H217" s="3" t="str">
        <f t="shared" si="19"/>
        <v> </v>
      </c>
      <c r="I217" s="9">
        <v>0.17772570791576048</v>
      </c>
      <c r="J217" s="9">
        <v>0.17772570791576048</v>
      </c>
      <c r="K217" s="10">
        <f t="shared" si="17"/>
        <v>0</v>
      </c>
    </row>
    <row r="218" spans="1:11" ht="12.75">
      <c r="A218" s="2">
        <v>31193</v>
      </c>
      <c r="B218" s="2" t="s">
        <v>495</v>
      </c>
      <c r="C218" s="3">
        <v>5938</v>
      </c>
      <c r="D218" s="10">
        <v>0</v>
      </c>
      <c r="E218" s="7">
        <f t="shared" si="15"/>
        <v>0.019356424696113178</v>
      </c>
      <c r="F218" s="7">
        <f t="shared" si="16"/>
        <v>0</v>
      </c>
      <c r="G218" s="9">
        <f t="shared" si="18"/>
        <v>0</v>
      </c>
      <c r="H218" s="3" t="str">
        <f t="shared" si="19"/>
        <v> </v>
      </c>
      <c r="I218" s="9">
        <v>0.009464712810990695</v>
      </c>
      <c r="J218" s="9">
        <v>0.009464712810990695</v>
      </c>
      <c r="K218" s="10">
        <f t="shared" si="17"/>
        <v>0</v>
      </c>
    </row>
    <row r="219" spans="1:11" ht="12.75">
      <c r="A219" s="2">
        <v>311930</v>
      </c>
      <c r="B219" s="2" t="s">
        <v>495</v>
      </c>
      <c r="C219" s="3">
        <v>5938</v>
      </c>
      <c r="D219" s="10">
        <v>0</v>
      </c>
      <c r="E219" s="7">
        <f t="shared" si="15"/>
        <v>0.019356424696113178</v>
      </c>
      <c r="F219" s="7">
        <f t="shared" si="16"/>
        <v>0</v>
      </c>
      <c r="G219" s="9">
        <f t="shared" si="18"/>
        <v>0</v>
      </c>
      <c r="H219" s="3" t="str">
        <f t="shared" si="19"/>
        <v> </v>
      </c>
      <c r="I219" s="9">
        <v>0.009464712810990695</v>
      </c>
      <c r="J219" s="9">
        <v>0.009464712810990695</v>
      </c>
      <c r="K219" s="10">
        <f t="shared" si="17"/>
        <v>0</v>
      </c>
    </row>
    <row r="220" spans="1:11" ht="12.75">
      <c r="A220" s="2">
        <v>31194</v>
      </c>
      <c r="B220" s="2" t="s">
        <v>496</v>
      </c>
      <c r="C220" s="3">
        <v>33152</v>
      </c>
      <c r="D220" s="10">
        <v>0</v>
      </c>
      <c r="E220" s="7">
        <f t="shared" si="15"/>
        <v>0.10806739500261772</v>
      </c>
      <c r="F220" s="7">
        <f t="shared" si="16"/>
        <v>0</v>
      </c>
      <c r="G220" s="9">
        <f t="shared" si="18"/>
        <v>0</v>
      </c>
      <c r="H220" s="3" t="str">
        <f t="shared" si="19"/>
        <v> </v>
      </c>
      <c r="I220" s="9">
        <v>0.03658780100606315</v>
      </c>
      <c r="J220" s="9">
        <v>0.03658780100606315</v>
      </c>
      <c r="K220" s="10">
        <f t="shared" si="17"/>
        <v>0</v>
      </c>
    </row>
    <row r="221" spans="1:11" ht="12.75">
      <c r="A221" s="2">
        <v>311941</v>
      </c>
      <c r="B221" s="2" t="s">
        <v>497</v>
      </c>
      <c r="C221" s="3">
        <v>15733</v>
      </c>
      <c r="D221" s="10">
        <v>0</v>
      </c>
      <c r="E221" s="7">
        <f t="shared" si="15"/>
        <v>0.05128572410642449</v>
      </c>
      <c r="F221" s="7">
        <f t="shared" si="16"/>
        <v>0</v>
      </c>
      <c r="G221" s="9">
        <f t="shared" si="18"/>
        <v>0</v>
      </c>
      <c r="H221" s="3" t="str">
        <f t="shared" si="19"/>
        <v> </v>
      </c>
      <c r="I221" s="9">
        <v>0.03658780100606315</v>
      </c>
      <c r="J221" s="9">
        <v>0.03658780100606315</v>
      </c>
      <c r="K221" s="10">
        <f t="shared" si="17"/>
        <v>0</v>
      </c>
    </row>
    <row r="222" spans="1:11" ht="12.75">
      <c r="A222" s="2">
        <v>311942</v>
      </c>
      <c r="B222" s="2" t="s">
        <v>498</v>
      </c>
      <c r="C222" s="3">
        <v>17419</v>
      </c>
      <c r="D222" s="10">
        <v>0</v>
      </c>
      <c r="E222" s="7">
        <f t="shared" si="15"/>
        <v>0.05678167089619324</v>
      </c>
      <c r="F222" s="7">
        <f t="shared" si="16"/>
        <v>0</v>
      </c>
      <c r="G222" s="9">
        <f t="shared" si="18"/>
        <v>0</v>
      </c>
      <c r="H222" s="3" t="str">
        <f t="shared" si="19"/>
        <v> </v>
      </c>
      <c r="I222" s="9">
        <v>0.03658780100606315</v>
      </c>
      <c r="J222" s="9">
        <v>0.03658780100606315</v>
      </c>
      <c r="K222" s="10">
        <f t="shared" si="17"/>
        <v>0</v>
      </c>
    </row>
    <row r="223" spans="1:11" ht="12.75">
      <c r="A223" s="2">
        <v>31199</v>
      </c>
      <c r="B223" s="2" t="s">
        <v>499</v>
      </c>
      <c r="C223" s="3">
        <v>65120</v>
      </c>
      <c r="D223" s="10">
        <v>0</v>
      </c>
      <c r="E223" s="7">
        <f t="shared" si="15"/>
        <v>0.2122752401837134</v>
      </c>
      <c r="F223" s="7">
        <f t="shared" si="16"/>
        <v>0</v>
      </c>
      <c r="G223" s="9">
        <f t="shared" si="18"/>
        <v>0</v>
      </c>
      <c r="H223" s="3" t="str">
        <f t="shared" si="19"/>
        <v> </v>
      </c>
      <c r="I223" s="9">
        <v>0.3281532059865963</v>
      </c>
      <c r="J223" s="9">
        <v>0.3281532059865963</v>
      </c>
      <c r="K223" s="10">
        <f t="shared" si="17"/>
        <v>0</v>
      </c>
    </row>
    <row r="224" spans="1:11" ht="12.75">
      <c r="A224" s="2">
        <v>311991</v>
      </c>
      <c r="B224" s="2" t="s">
        <v>500</v>
      </c>
      <c r="C224" s="3">
        <v>36478</v>
      </c>
      <c r="D224" s="10">
        <v>0</v>
      </c>
      <c r="E224" s="7">
        <f t="shared" si="15"/>
        <v>0.11890933985598123</v>
      </c>
      <c r="F224" s="7">
        <f t="shared" si="16"/>
        <v>0</v>
      </c>
      <c r="G224" s="9">
        <f t="shared" si="18"/>
        <v>0</v>
      </c>
      <c r="H224" s="3" t="str">
        <f t="shared" si="19"/>
        <v> </v>
      </c>
      <c r="I224" s="9">
        <v>0.3281532059865963</v>
      </c>
      <c r="J224" s="9">
        <v>0.3281532059865963</v>
      </c>
      <c r="K224" s="10">
        <f t="shared" si="17"/>
        <v>0</v>
      </c>
    </row>
    <row r="225" spans="1:11" ht="12.75">
      <c r="A225" s="2">
        <v>311999</v>
      </c>
      <c r="B225" s="2" t="s">
        <v>501</v>
      </c>
      <c r="C225" s="3">
        <v>28642</v>
      </c>
      <c r="D225" s="10">
        <v>0</v>
      </c>
      <c r="E225" s="7">
        <f t="shared" si="15"/>
        <v>0.09336590032773218</v>
      </c>
      <c r="F225" s="7">
        <f t="shared" si="16"/>
        <v>0</v>
      </c>
      <c r="G225" s="9">
        <f t="shared" si="18"/>
        <v>0</v>
      </c>
      <c r="H225" s="3" t="str">
        <f t="shared" si="19"/>
        <v> </v>
      </c>
      <c r="I225" s="9">
        <v>0.3281532059865963</v>
      </c>
      <c r="J225" s="9">
        <v>0.3281532059865963</v>
      </c>
      <c r="K225" s="10">
        <f t="shared" si="17"/>
        <v>0</v>
      </c>
    </row>
    <row r="226" spans="1:11" ht="12.75">
      <c r="A226" s="2">
        <v>312</v>
      </c>
      <c r="B226" s="2" t="s">
        <v>502</v>
      </c>
      <c r="C226" s="3">
        <v>146389</v>
      </c>
      <c r="D226" s="10">
        <v>70.745096</v>
      </c>
      <c r="E226" s="7">
        <f t="shared" si="15"/>
        <v>0.47719226251925095</v>
      </c>
      <c r="F226" s="7">
        <f t="shared" si="16"/>
        <v>0.27632104677277614</v>
      </c>
      <c r="G226" s="9">
        <f t="shared" si="18"/>
        <v>0.5790560083979333</v>
      </c>
      <c r="H226" s="3">
        <f t="shared" si="19"/>
        <v>-51.4280530114912</v>
      </c>
      <c r="I226"/>
      <c r="J226" s="12">
        <f>((D227/D226)*J227)+((D238/D226)*J238)</f>
        <v>0.6570866060645777</v>
      </c>
      <c r="K226" s="10">
        <f t="shared" si="17"/>
        <v>46.48565502635273</v>
      </c>
    </row>
    <row r="227" spans="1:11" ht="12.75">
      <c r="A227" s="2">
        <v>3121</v>
      </c>
      <c r="B227" s="2" t="s">
        <v>503</v>
      </c>
      <c r="C227" s="3">
        <v>129296</v>
      </c>
      <c r="D227" s="10">
        <v>70.745096</v>
      </c>
      <c r="E227" s="7">
        <f t="shared" si="15"/>
        <v>0.42147327172594296</v>
      </c>
      <c r="F227" s="7">
        <f t="shared" si="16"/>
        <v>0.27632104677277614</v>
      </c>
      <c r="G227" s="9">
        <f t="shared" si="18"/>
        <v>0.6556075208310006</v>
      </c>
      <c r="H227" s="3">
        <f t="shared" si="19"/>
        <v>-37.16259839363454</v>
      </c>
      <c r="I227"/>
      <c r="J227" s="12">
        <f>((D228/D227)*J228)+((D232/D227)*J232)+((D234/D227)*J234)+((D236/D227)*J236)</f>
        <v>0.6570866060645777</v>
      </c>
      <c r="K227" s="10">
        <f t="shared" si="17"/>
        <v>46.48565502635273</v>
      </c>
    </row>
    <row r="228" spans="1:11" ht="12.75">
      <c r="A228" s="2">
        <v>31211</v>
      </c>
      <c r="B228" s="2" t="s">
        <v>504</v>
      </c>
      <c r="C228" s="3">
        <v>64474</v>
      </c>
      <c r="D228" s="10">
        <v>0</v>
      </c>
      <c r="E228" s="7">
        <f t="shared" si="15"/>
        <v>0.21016943850744374</v>
      </c>
      <c r="F228" s="7">
        <f t="shared" si="16"/>
        <v>0</v>
      </c>
      <c r="G228" s="9">
        <f t="shared" si="18"/>
        <v>0</v>
      </c>
      <c r="H228" s="3" t="str">
        <f t="shared" si="19"/>
        <v> </v>
      </c>
      <c r="I228" s="9">
        <v>0.899618547473722</v>
      </c>
      <c r="J228" s="9">
        <v>0.899618547473722</v>
      </c>
      <c r="K228" s="10">
        <f t="shared" si="17"/>
        <v>0</v>
      </c>
    </row>
    <row r="229" spans="1:11" ht="12.75">
      <c r="A229" s="2">
        <v>312111</v>
      </c>
      <c r="B229" s="2" t="s">
        <v>505</v>
      </c>
      <c r="C229" s="3">
        <v>50268</v>
      </c>
      <c r="D229" s="10">
        <v>0</v>
      </c>
      <c r="E229" s="7">
        <f t="shared" si="15"/>
        <v>0.16386136015901268</v>
      </c>
      <c r="F229" s="7">
        <f t="shared" si="16"/>
        <v>0</v>
      </c>
      <c r="G229" s="9">
        <f t="shared" si="18"/>
        <v>0</v>
      </c>
      <c r="H229" s="3" t="str">
        <f t="shared" si="19"/>
        <v> </v>
      </c>
      <c r="I229" s="9">
        <v>0.899618547473722</v>
      </c>
      <c r="J229" s="9">
        <v>0.899618547473722</v>
      </c>
      <c r="K229" s="10">
        <f t="shared" si="17"/>
        <v>0</v>
      </c>
    </row>
    <row r="230" spans="1:11" ht="12.75">
      <c r="A230" s="2">
        <v>312112</v>
      </c>
      <c r="B230" s="2" t="s">
        <v>506</v>
      </c>
      <c r="C230" s="3">
        <v>9587</v>
      </c>
      <c r="D230" s="10">
        <v>0</v>
      </c>
      <c r="E230" s="7">
        <f t="shared" si="15"/>
        <v>0.031251270387611496</v>
      </c>
      <c r="F230" s="7">
        <f t="shared" si="16"/>
        <v>0</v>
      </c>
      <c r="G230" s="9">
        <f t="shared" si="18"/>
        <v>0</v>
      </c>
      <c r="H230" s="3" t="str">
        <f t="shared" si="19"/>
        <v> </v>
      </c>
      <c r="I230" s="9">
        <v>0.899618547473722</v>
      </c>
      <c r="J230" s="9">
        <v>0.899618547473722</v>
      </c>
      <c r="K230" s="10">
        <f t="shared" si="17"/>
        <v>0</v>
      </c>
    </row>
    <row r="231" spans="1:11" ht="12.75">
      <c r="A231" s="2">
        <v>312113</v>
      </c>
      <c r="B231" s="2" t="s">
        <v>507</v>
      </c>
      <c r="C231" s="3">
        <v>4619</v>
      </c>
      <c r="D231" s="10">
        <v>0</v>
      </c>
      <c r="E231" s="7">
        <f t="shared" si="15"/>
        <v>0.015056807960819598</v>
      </c>
      <c r="F231" s="7">
        <f t="shared" si="16"/>
        <v>0</v>
      </c>
      <c r="G231" s="9">
        <f t="shared" si="18"/>
        <v>0</v>
      </c>
      <c r="H231" s="3" t="str">
        <f t="shared" si="19"/>
        <v> </v>
      </c>
      <c r="I231" s="9">
        <v>0.899618547473722</v>
      </c>
      <c r="J231" s="9">
        <v>0.899618547473722</v>
      </c>
      <c r="K231" s="10">
        <f t="shared" si="17"/>
        <v>0</v>
      </c>
    </row>
    <row r="232" spans="1:11" ht="12.75">
      <c r="A232" s="2">
        <v>31212</v>
      </c>
      <c r="B232" s="2" t="s">
        <v>508</v>
      </c>
      <c r="C232" s="3">
        <v>26104</v>
      </c>
      <c r="D232" s="10">
        <v>70.745096</v>
      </c>
      <c r="E232" s="7">
        <f t="shared" si="15"/>
        <v>0.08509264234882762</v>
      </c>
      <c r="F232" s="7">
        <f t="shared" si="16"/>
        <v>0.27632104677277614</v>
      </c>
      <c r="G232" s="9">
        <f t="shared" si="18"/>
        <v>3.247296583411165</v>
      </c>
      <c r="H232" s="3">
        <f t="shared" si="19"/>
        <v>48.95925224264141</v>
      </c>
      <c r="I232" s="9">
        <v>0.6570866060645777</v>
      </c>
      <c r="J232" s="9">
        <v>0.6570866060645777</v>
      </c>
      <c r="K232" s="10">
        <f t="shared" si="17"/>
        <v>46.48565502635273</v>
      </c>
    </row>
    <row r="233" spans="1:11" ht="12.75">
      <c r="A233" s="2">
        <v>312120</v>
      </c>
      <c r="B233" s="2" t="s">
        <v>508</v>
      </c>
      <c r="C233" s="3">
        <v>26104</v>
      </c>
      <c r="D233" s="10">
        <v>70.745096</v>
      </c>
      <c r="E233" s="7">
        <f t="shared" si="15"/>
        <v>0.08509264234882762</v>
      </c>
      <c r="F233" s="7">
        <f t="shared" si="16"/>
        <v>0.27632104677277614</v>
      </c>
      <c r="G233" s="9">
        <f t="shared" si="18"/>
        <v>3.247296583411165</v>
      </c>
      <c r="H233" s="3">
        <f t="shared" si="19"/>
        <v>48.95925224264141</v>
      </c>
      <c r="I233" s="9">
        <v>0.6570866060645777</v>
      </c>
      <c r="J233" s="9">
        <v>0.6570866060645777</v>
      </c>
      <c r="K233" s="10">
        <f t="shared" si="17"/>
        <v>46.48565502635273</v>
      </c>
    </row>
    <row r="234" spans="1:11" ht="12.75">
      <c r="A234" s="2">
        <v>31213</v>
      </c>
      <c r="B234" s="2" t="s">
        <v>509</v>
      </c>
      <c r="C234" s="3">
        <v>33370</v>
      </c>
      <c r="D234" s="10">
        <v>0</v>
      </c>
      <c r="E234" s="7">
        <f t="shared" si="15"/>
        <v>0.10877802157448582</v>
      </c>
      <c r="F234" s="7">
        <f t="shared" si="16"/>
        <v>0</v>
      </c>
      <c r="G234" s="9">
        <f t="shared" si="18"/>
        <v>0</v>
      </c>
      <c r="H234" s="3" t="str">
        <f t="shared" si="19"/>
        <v> </v>
      </c>
      <c r="I234" s="9">
        <v>0.5299138998311762</v>
      </c>
      <c r="J234" s="9">
        <v>0.5299138998311762</v>
      </c>
      <c r="K234" s="10">
        <f t="shared" si="17"/>
        <v>0</v>
      </c>
    </row>
    <row r="235" spans="1:11" ht="12.75">
      <c r="A235" s="2">
        <v>312130</v>
      </c>
      <c r="B235" s="2" t="s">
        <v>509</v>
      </c>
      <c r="C235" s="3">
        <v>33370</v>
      </c>
      <c r="D235" s="10">
        <v>0</v>
      </c>
      <c r="E235" s="7">
        <f t="shared" si="15"/>
        <v>0.10877802157448582</v>
      </c>
      <c r="F235" s="7">
        <f t="shared" si="16"/>
        <v>0</v>
      </c>
      <c r="G235" s="9">
        <f t="shared" si="18"/>
        <v>0</v>
      </c>
      <c r="H235" s="3" t="str">
        <f t="shared" si="19"/>
        <v> </v>
      </c>
      <c r="I235" s="9">
        <v>0.5299138998311762</v>
      </c>
      <c r="J235" s="9">
        <v>0.5299138998311762</v>
      </c>
      <c r="K235" s="10">
        <f t="shared" si="17"/>
        <v>0</v>
      </c>
    </row>
    <row r="236" spans="1:11" ht="12.75">
      <c r="A236" s="2">
        <v>31214</v>
      </c>
      <c r="B236" s="2" t="s">
        <v>1283</v>
      </c>
      <c r="C236" s="3">
        <v>5348</v>
      </c>
      <c r="D236" s="10">
        <v>0</v>
      </c>
      <c r="E236" s="7">
        <f t="shared" si="15"/>
        <v>0.017433169295185798</v>
      </c>
      <c r="F236" s="7">
        <f t="shared" si="16"/>
        <v>0</v>
      </c>
      <c r="G236" s="9">
        <f t="shared" si="18"/>
        <v>0</v>
      </c>
      <c r="H236" s="3" t="str">
        <f t="shared" si="19"/>
        <v> </v>
      </c>
      <c r="I236" s="9">
        <v>2.5906735751295337E-05</v>
      </c>
      <c r="J236" s="9">
        <v>2.5906735751295337E-05</v>
      </c>
      <c r="K236" s="10">
        <f t="shared" si="17"/>
        <v>0</v>
      </c>
    </row>
    <row r="237" spans="1:11" ht="12.75">
      <c r="A237" s="2">
        <v>312140</v>
      </c>
      <c r="B237" s="2" t="s">
        <v>1283</v>
      </c>
      <c r="C237" s="3">
        <v>5348</v>
      </c>
      <c r="D237" s="10">
        <v>0</v>
      </c>
      <c r="E237" s="7">
        <f t="shared" si="15"/>
        <v>0.017433169295185798</v>
      </c>
      <c r="F237" s="7">
        <f t="shared" si="16"/>
        <v>0</v>
      </c>
      <c r="G237" s="9">
        <f t="shared" si="18"/>
        <v>0</v>
      </c>
      <c r="H237" s="3" t="str">
        <f t="shared" si="19"/>
        <v> </v>
      </c>
      <c r="I237" s="9">
        <v>2.5906735751295337E-05</v>
      </c>
      <c r="J237" s="9">
        <v>2.5906735751295337E-05</v>
      </c>
      <c r="K237" s="10">
        <f t="shared" si="17"/>
        <v>0</v>
      </c>
    </row>
    <row r="238" spans="1:11" ht="12.75">
      <c r="A238" s="2">
        <v>3122</v>
      </c>
      <c r="B238" s="2" t="s">
        <v>1284</v>
      </c>
      <c r="C238" s="3">
        <v>17093</v>
      </c>
      <c r="D238" s="10">
        <v>0</v>
      </c>
      <c r="E238" s="7">
        <f t="shared" si="15"/>
        <v>0.05571899079330794</v>
      </c>
      <c r="F238" s="7">
        <f t="shared" si="16"/>
        <v>0</v>
      </c>
      <c r="G238" s="9">
        <f t="shared" si="18"/>
        <v>0</v>
      </c>
      <c r="H238" s="3" t="str">
        <f t="shared" si="19"/>
        <v> </v>
      </c>
      <c r="I238" s="9">
        <v>0.04038348645835674</v>
      </c>
      <c r="J238" s="9">
        <v>0.04038348645835674</v>
      </c>
      <c r="K238" s="10">
        <f t="shared" si="17"/>
        <v>0</v>
      </c>
    </row>
    <row r="239" spans="1:11" ht="12.75">
      <c r="A239" s="2">
        <v>31221</v>
      </c>
      <c r="B239" s="2" t="s">
        <v>1285</v>
      </c>
      <c r="C239" s="3">
        <v>2184</v>
      </c>
      <c r="D239" s="10">
        <v>0</v>
      </c>
      <c r="E239" s="7">
        <f t="shared" si="15"/>
        <v>0.007119304738348128</v>
      </c>
      <c r="F239" s="7">
        <f t="shared" si="16"/>
        <v>0</v>
      </c>
      <c r="G239" s="9">
        <f t="shared" si="18"/>
        <v>0</v>
      </c>
      <c r="H239" s="3" t="str">
        <f t="shared" si="19"/>
        <v> </v>
      </c>
      <c r="I239" s="9">
        <v>0.04038348645835674</v>
      </c>
      <c r="J239" s="9">
        <v>0.04038348645835674</v>
      </c>
      <c r="K239" s="10">
        <f t="shared" si="17"/>
        <v>0</v>
      </c>
    </row>
    <row r="240" spans="1:11" ht="12.75">
      <c r="A240" s="2">
        <v>312210</v>
      </c>
      <c r="B240" s="2" t="s">
        <v>1285</v>
      </c>
      <c r="C240" s="3">
        <v>2184</v>
      </c>
      <c r="D240" s="10">
        <v>0</v>
      </c>
      <c r="E240" s="7">
        <f t="shared" si="15"/>
        <v>0.007119304738348128</v>
      </c>
      <c r="F240" s="7">
        <f t="shared" si="16"/>
        <v>0</v>
      </c>
      <c r="G240" s="9">
        <f t="shared" si="18"/>
        <v>0</v>
      </c>
      <c r="H240" s="3" t="str">
        <f t="shared" si="19"/>
        <v> </v>
      </c>
      <c r="I240" s="9">
        <v>0.04038348645835674</v>
      </c>
      <c r="J240" s="9">
        <v>0.04038348645835674</v>
      </c>
      <c r="K240" s="10">
        <f t="shared" si="17"/>
        <v>0</v>
      </c>
    </row>
    <row r="241" spans="1:11" ht="12.75">
      <c r="A241" s="2">
        <v>31222</v>
      </c>
      <c r="B241" s="2" t="s">
        <v>1286</v>
      </c>
      <c r="C241" s="3">
        <v>14909</v>
      </c>
      <c r="D241" s="10">
        <v>0</v>
      </c>
      <c r="E241" s="7">
        <f t="shared" si="15"/>
        <v>0.04859968605495981</v>
      </c>
      <c r="F241" s="7">
        <f t="shared" si="16"/>
        <v>0</v>
      </c>
      <c r="G241" s="9">
        <f t="shared" si="18"/>
        <v>0</v>
      </c>
      <c r="H241" s="3" t="str">
        <f t="shared" si="19"/>
        <v> </v>
      </c>
      <c r="I241" s="9">
        <v>0.04038348645835674</v>
      </c>
      <c r="J241" s="9">
        <v>0.04038348645835674</v>
      </c>
      <c r="K241" s="10">
        <f t="shared" si="17"/>
        <v>0</v>
      </c>
    </row>
    <row r="242" spans="1:11" ht="12.75">
      <c r="A242" s="2">
        <v>312221</v>
      </c>
      <c r="B242" s="2" t="s">
        <v>1287</v>
      </c>
      <c r="C242" s="3">
        <v>9380</v>
      </c>
      <c r="D242" s="10">
        <v>0</v>
      </c>
      <c r="E242" s="7">
        <f t="shared" si="15"/>
        <v>0.030576501119828493</v>
      </c>
      <c r="F242" s="7">
        <f t="shared" si="16"/>
        <v>0</v>
      </c>
      <c r="G242" s="9">
        <f t="shared" si="18"/>
        <v>0</v>
      </c>
      <c r="H242" s="3" t="str">
        <f t="shared" si="19"/>
        <v> </v>
      </c>
      <c r="I242" s="9">
        <v>0.04038348645835674</v>
      </c>
      <c r="J242" s="9">
        <v>0.04038348645835674</v>
      </c>
      <c r="K242" s="10">
        <f t="shared" si="17"/>
        <v>0</v>
      </c>
    </row>
    <row r="243" spans="1:11" ht="12.75">
      <c r="A243" s="2">
        <v>312229</v>
      </c>
      <c r="B243" s="2" t="s">
        <v>1288</v>
      </c>
      <c r="C243" s="3">
        <v>5529</v>
      </c>
      <c r="D243" s="10">
        <v>0</v>
      </c>
      <c r="E243" s="7">
        <f t="shared" si="15"/>
        <v>0.018023184935131317</v>
      </c>
      <c r="F243" s="7">
        <f t="shared" si="16"/>
        <v>0</v>
      </c>
      <c r="G243" s="9">
        <f t="shared" si="18"/>
        <v>0</v>
      </c>
      <c r="H243" s="3" t="str">
        <f t="shared" si="19"/>
        <v> </v>
      </c>
      <c r="I243" s="9">
        <v>0.04038348645835674</v>
      </c>
      <c r="J243" s="9">
        <v>0.04038348645835674</v>
      </c>
      <c r="K243" s="10">
        <f t="shared" si="17"/>
        <v>0</v>
      </c>
    </row>
    <row r="244" spans="1:11" ht="12.75">
      <c r="A244" s="2">
        <v>313</v>
      </c>
      <c r="B244" s="2" t="s">
        <v>510</v>
      </c>
      <c r="C244" s="3">
        <v>121926</v>
      </c>
      <c r="D244" s="10">
        <v>0</v>
      </c>
      <c r="E244" s="7">
        <f t="shared" si="15"/>
        <v>0.39744887798893486</v>
      </c>
      <c r="F244" s="7">
        <f t="shared" si="16"/>
        <v>0</v>
      </c>
      <c r="G244" s="9">
        <f t="shared" si="18"/>
        <v>0</v>
      </c>
      <c r="H244" s="3" t="str">
        <f t="shared" si="19"/>
        <v> </v>
      </c>
      <c r="I244"/>
      <c r="J244" s="12"/>
      <c r="K244" s="10">
        <f t="shared" si="17"/>
        <v>0</v>
      </c>
    </row>
    <row r="245" spans="1:11" ht="12.75">
      <c r="A245" s="2">
        <v>3131</v>
      </c>
      <c r="B245" s="2" t="s">
        <v>511</v>
      </c>
      <c r="C245" s="3">
        <v>31585</v>
      </c>
      <c r="D245" s="10">
        <v>0</v>
      </c>
      <c r="E245" s="7">
        <f t="shared" si="15"/>
        <v>0.10295935904795128</v>
      </c>
      <c r="F245" s="7">
        <f t="shared" si="16"/>
        <v>0</v>
      </c>
      <c r="G245" s="9">
        <f t="shared" si="18"/>
        <v>0</v>
      </c>
      <c r="H245" s="3" t="str">
        <f t="shared" si="19"/>
        <v> </v>
      </c>
      <c r="I245" s="9">
        <v>0.8930500729217307</v>
      </c>
      <c r="J245" s="9">
        <v>0.8930500729217307</v>
      </c>
      <c r="K245" s="10">
        <f t="shared" si="17"/>
        <v>0</v>
      </c>
    </row>
    <row r="246" spans="1:11" ht="12.75">
      <c r="A246" s="2">
        <v>31311</v>
      </c>
      <c r="B246" s="2" t="s">
        <v>511</v>
      </c>
      <c r="C246" s="3">
        <v>31585</v>
      </c>
      <c r="D246" s="10">
        <v>0</v>
      </c>
      <c r="E246" s="7">
        <f t="shared" si="15"/>
        <v>0.10295935904795128</v>
      </c>
      <c r="F246" s="7">
        <f t="shared" si="16"/>
        <v>0</v>
      </c>
      <c r="G246" s="9">
        <f t="shared" si="18"/>
        <v>0</v>
      </c>
      <c r="H246" s="3" t="str">
        <f t="shared" si="19"/>
        <v> </v>
      </c>
      <c r="I246" s="9">
        <v>0.8930500729217307</v>
      </c>
      <c r="J246" s="9">
        <v>0.8930500729217307</v>
      </c>
      <c r="K246" s="10">
        <f t="shared" si="17"/>
        <v>0</v>
      </c>
    </row>
    <row r="247" spans="1:11" ht="12.75">
      <c r="A247" s="2">
        <v>313111</v>
      </c>
      <c r="B247" s="2" t="s">
        <v>1289</v>
      </c>
      <c r="C247" s="3">
        <v>18276</v>
      </c>
      <c r="D247" s="10">
        <v>0</v>
      </c>
      <c r="E247" s="7">
        <f t="shared" si="15"/>
        <v>0.05957528085991318</v>
      </c>
      <c r="F247" s="7">
        <f t="shared" si="16"/>
        <v>0</v>
      </c>
      <c r="G247" s="9">
        <f t="shared" si="18"/>
        <v>0</v>
      </c>
      <c r="H247" s="3" t="str">
        <f t="shared" si="19"/>
        <v> </v>
      </c>
      <c r="I247" s="9">
        <v>0.8930500729217307</v>
      </c>
      <c r="J247" s="9">
        <v>0.8930500729217307</v>
      </c>
      <c r="K247" s="10">
        <f t="shared" si="17"/>
        <v>0</v>
      </c>
    </row>
    <row r="248" spans="1:11" ht="12.75">
      <c r="A248" s="2">
        <v>313112</v>
      </c>
      <c r="B248" s="2" t="s">
        <v>512</v>
      </c>
      <c r="C248" s="3">
        <v>11949</v>
      </c>
      <c r="D248" s="10">
        <v>0</v>
      </c>
      <c r="E248" s="7">
        <f t="shared" si="15"/>
        <v>0.038950811501154654</v>
      </c>
      <c r="F248" s="7">
        <f t="shared" si="16"/>
        <v>0</v>
      </c>
      <c r="G248" s="9">
        <f t="shared" si="18"/>
        <v>0</v>
      </c>
      <c r="H248" s="3" t="str">
        <f t="shared" si="19"/>
        <v> </v>
      </c>
      <c r="I248" s="9">
        <v>0.8930500729217307</v>
      </c>
      <c r="J248" s="9">
        <v>0.8930500729217307</v>
      </c>
      <c r="K248" s="10">
        <f t="shared" si="17"/>
        <v>0</v>
      </c>
    </row>
    <row r="249" spans="1:11" ht="12.75">
      <c r="A249" s="2">
        <v>313113</v>
      </c>
      <c r="B249" s="2" t="s">
        <v>1290</v>
      </c>
      <c r="C249" s="3">
        <v>1360</v>
      </c>
      <c r="D249" s="10">
        <v>0</v>
      </c>
      <c r="E249" s="7">
        <f t="shared" si="15"/>
        <v>0.004433266686883449</v>
      </c>
      <c r="F249" s="7">
        <f t="shared" si="16"/>
        <v>0</v>
      </c>
      <c r="G249" s="9">
        <f t="shared" si="18"/>
        <v>0</v>
      </c>
      <c r="H249" s="3" t="str">
        <f t="shared" si="19"/>
        <v> </v>
      </c>
      <c r="I249" s="9">
        <v>0.8930500729217307</v>
      </c>
      <c r="J249" s="9">
        <v>0.8930500729217307</v>
      </c>
      <c r="K249" s="10">
        <f t="shared" si="17"/>
        <v>0</v>
      </c>
    </row>
    <row r="250" spans="1:11" ht="12.75">
      <c r="A250" s="2">
        <v>3132</v>
      </c>
      <c r="B250" s="2" t="s">
        <v>513</v>
      </c>
      <c r="C250" s="3">
        <v>57534</v>
      </c>
      <c r="D250" s="10">
        <v>0</v>
      </c>
      <c r="E250" s="7">
        <f t="shared" si="15"/>
        <v>0.18754673938467087</v>
      </c>
      <c r="F250" s="7">
        <f t="shared" si="16"/>
        <v>0</v>
      </c>
      <c r="G250" s="9">
        <f t="shared" si="18"/>
        <v>0</v>
      </c>
      <c r="H250" s="3" t="str">
        <f t="shared" si="19"/>
        <v> </v>
      </c>
      <c r="I250" s="9"/>
      <c r="J250" s="12"/>
      <c r="K250" s="10">
        <f t="shared" si="17"/>
        <v>0</v>
      </c>
    </row>
    <row r="251" spans="1:11" ht="12.75">
      <c r="A251" s="2">
        <v>31321</v>
      </c>
      <c r="B251" s="2" t="s">
        <v>514</v>
      </c>
      <c r="C251" s="3">
        <v>22885</v>
      </c>
      <c r="D251" s="10">
        <v>0</v>
      </c>
      <c r="E251" s="7">
        <f t="shared" si="15"/>
        <v>0.07459949127156451</v>
      </c>
      <c r="F251" s="7">
        <f t="shared" si="16"/>
        <v>0</v>
      </c>
      <c r="G251" s="9">
        <f t="shared" si="18"/>
        <v>0</v>
      </c>
      <c r="H251" s="3" t="str">
        <f t="shared" si="19"/>
        <v> </v>
      </c>
      <c r="I251" s="9">
        <v>0.4045009121709669</v>
      </c>
      <c r="J251" s="9">
        <v>0.4045009121709669</v>
      </c>
      <c r="K251" s="10">
        <f t="shared" si="17"/>
        <v>0</v>
      </c>
    </row>
    <row r="252" spans="1:11" ht="12.75">
      <c r="A252" s="2">
        <v>313210</v>
      </c>
      <c r="B252" s="2" t="s">
        <v>514</v>
      </c>
      <c r="C252" s="3">
        <v>22885</v>
      </c>
      <c r="D252" s="10">
        <v>0</v>
      </c>
      <c r="E252" s="7">
        <f t="shared" si="15"/>
        <v>0.07459949127156451</v>
      </c>
      <c r="F252" s="7">
        <f t="shared" si="16"/>
        <v>0</v>
      </c>
      <c r="G252" s="9">
        <f t="shared" si="18"/>
        <v>0</v>
      </c>
      <c r="H252" s="3" t="str">
        <f t="shared" si="19"/>
        <v> </v>
      </c>
      <c r="I252" s="9">
        <v>0.4045009121709669</v>
      </c>
      <c r="J252" s="9">
        <v>0.4045009121709669</v>
      </c>
      <c r="K252" s="10">
        <f t="shared" si="17"/>
        <v>0</v>
      </c>
    </row>
    <row r="253" spans="1:11" ht="12.75">
      <c r="A253" s="2">
        <v>31322</v>
      </c>
      <c r="B253" s="2" t="s">
        <v>1291</v>
      </c>
      <c r="C253" s="3">
        <v>8116</v>
      </c>
      <c r="D253" s="10">
        <v>0</v>
      </c>
      <c r="E253" s="7">
        <f t="shared" si="15"/>
        <v>0.026456170904960347</v>
      </c>
      <c r="F253" s="7">
        <f t="shared" si="16"/>
        <v>0</v>
      </c>
      <c r="G253" s="9">
        <f t="shared" si="18"/>
        <v>0</v>
      </c>
      <c r="H253" s="3" t="str">
        <f t="shared" si="19"/>
        <v> </v>
      </c>
      <c r="I253" s="9">
        <v>0.46719191919191916</v>
      </c>
      <c r="J253" s="9">
        <v>0.46719191919191916</v>
      </c>
      <c r="K253" s="10">
        <f t="shared" si="17"/>
        <v>0</v>
      </c>
    </row>
    <row r="254" spans="1:11" ht="12.75">
      <c r="A254" s="2">
        <v>313221</v>
      </c>
      <c r="B254" s="2" t="s">
        <v>1292</v>
      </c>
      <c r="C254" s="3">
        <v>7176</v>
      </c>
      <c r="D254" s="10">
        <v>0</v>
      </c>
      <c r="E254" s="7">
        <f t="shared" si="15"/>
        <v>0.023392001283143848</v>
      </c>
      <c r="F254" s="7">
        <f t="shared" si="16"/>
        <v>0</v>
      </c>
      <c r="G254" s="9">
        <f t="shared" si="18"/>
        <v>0</v>
      </c>
      <c r="H254" s="3" t="str">
        <f t="shared" si="19"/>
        <v> </v>
      </c>
      <c r="I254" s="9">
        <v>0.46719191919191916</v>
      </c>
      <c r="J254" s="9">
        <v>0.46719191919191916</v>
      </c>
      <c r="K254" s="10">
        <f t="shared" si="17"/>
        <v>0</v>
      </c>
    </row>
    <row r="255" spans="1:11" ht="12.75">
      <c r="A255" s="2">
        <v>313222</v>
      </c>
      <c r="B255" s="2" t="s">
        <v>1293</v>
      </c>
      <c r="C255" s="3">
        <v>940</v>
      </c>
      <c r="D255" s="10">
        <v>0</v>
      </c>
      <c r="E255" s="7">
        <f t="shared" si="15"/>
        <v>0.0030641696218165018</v>
      </c>
      <c r="F255" s="7">
        <f t="shared" si="16"/>
        <v>0</v>
      </c>
      <c r="G255" s="9">
        <f t="shared" si="18"/>
        <v>0</v>
      </c>
      <c r="H255" s="3" t="str">
        <f t="shared" si="19"/>
        <v> </v>
      </c>
      <c r="I255" s="9">
        <v>0.46719191919191916</v>
      </c>
      <c r="J255" s="9">
        <v>0.46719191919191916</v>
      </c>
      <c r="K255" s="10">
        <f t="shared" si="17"/>
        <v>0</v>
      </c>
    </row>
    <row r="256" spans="1:11" ht="12.75">
      <c r="A256" s="2">
        <v>31323</v>
      </c>
      <c r="B256" s="2" t="s">
        <v>515</v>
      </c>
      <c r="C256" s="3">
        <v>18937</v>
      </c>
      <c r="D256" s="10">
        <v>0</v>
      </c>
      <c r="E256" s="7">
        <f t="shared" si="15"/>
        <v>0.06172997885993521</v>
      </c>
      <c r="F256" s="7">
        <f t="shared" si="16"/>
        <v>0</v>
      </c>
      <c r="G256" s="9">
        <f t="shared" si="18"/>
        <v>0</v>
      </c>
      <c r="H256" s="3" t="str">
        <f t="shared" si="19"/>
        <v> </v>
      </c>
      <c r="I256" s="9">
        <v>0.5094141092068553</v>
      </c>
      <c r="J256" s="9">
        <v>0.5094141092068553</v>
      </c>
      <c r="K256" s="10">
        <f t="shared" si="17"/>
        <v>0</v>
      </c>
    </row>
    <row r="257" spans="1:11" ht="12.75">
      <c r="A257" s="2">
        <v>313230</v>
      </c>
      <c r="B257" s="2" t="s">
        <v>515</v>
      </c>
      <c r="C257" s="3">
        <v>18937</v>
      </c>
      <c r="D257" s="10">
        <v>0</v>
      </c>
      <c r="E257" s="7">
        <f t="shared" si="15"/>
        <v>0.06172997885993521</v>
      </c>
      <c r="F257" s="7">
        <f t="shared" si="16"/>
        <v>0</v>
      </c>
      <c r="G257" s="9">
        <f t="shared" si="18"/>
        <v>0</v>
      </c>
      <c r="H257" s="3" t="str">
        <f t="shared" si="19"/>
        <v> </v>
      </c>
      <c r="I257" s="9">
        <v>0.5094141092068553</v>
      </c>
      <c r="J257" s="9">
        <v>0.5094141092068553</v>
      </c>
      <c r="K257" s="10">
        <f t="shared" si="17"/>
        <v>0</v>
      </c>
    </row>
    <row r="258" spans="1:11" ht="12.75">
      <c r="A258" s="2">
        <v>31324</v>
      </c>
      <c r="B258" s="2" t="s">
        <v>516</v>
      </c>
      <c r="C258" s="3">
        <v>7596</v>
      </c>
      <c r="D258" s="10">
        <v>0</v>
      </c>
      <c r="E258" s="7">
        <f t="shared" si="15"/>
        <v>0.024761098348210796</v>
      </c>
      <c r="F258" s="7">
        <f t="shared" si="16"/>
        <v>0</v>
      </c>
      <c r="G258" s="9">
        <f t="shared" si="18"/>
        <v>0</v>
      </c>
      <c r="H258" s="3" t="str">
        <f t="shared" si="19"/>
        <v> </v>
      </c>
      <c r="I258" s="9">
        <v>0.5323657870791628</v>
      </c>
      <c r="J258" s="9">
        <v>0.5323657870791628</v>
      </c>
      <c r="K258" s="10">
        <f t="shared" si="17"/>
        <v>0</v>
      </c>
    </row>
    <row r="259" spans="1:11" ht="12.75">
      <c r="A259" s="2">
        <v>313241</v>
      </c>
      <c r="B259" s="2" t="s">
        <v>1294</v>
      </c>
      <c r="C259" s="3">
        <v>3175</v>
      </c>
      <c r="D259" s="10">
        <v>0</v>
      </c>
      <c r="E259" s="7">
        <f aca="true" t="shared" si="20" ref="E259:E322">C259/C$2104*1000</f>
        <v>0.01034972186092276</v>
      </c>
      <c r="F259" s="7">
        <f aca="true" t="shared" si="21" ref="F259:F322">D259/D$2104*1000</f>
        <v>0</v>
      </c>
      <c r="G259" s="9">
        <f t="shared" si="18"/>
        <v>0</v>
      </c>
      <c r="H259" s="3" t="str">
        <f t="shared" si="19"/>
        <v> </v>
      </c>
      <c r="I259" s="9">
        <v>0.5323657870791628</v>
      </c>
      <c r="J259" s="9">
        <v>0.5323657870791628</v>
      </c>
      <c r="K259" s="10">
        <f aca="true" t="shared" si="22" ref="K259:K322">D259*J259</f>
        <v>0</v>
      </c>
    </row>
    <row r="260" spans="1:11" ht="12.75">
      <c r="A260" s="2">
        <v>313249</v>
      </c>
      <c r="B260" s="2" t="s">
        <v>517</v>
      </c>
      <c r="C260" s="3">
        <v>4421</v>
      </c>
      <c r="D260" s="10">
        <v>0</v>
      </c>
      <c r="E260" s="7">
        <f t="shared" si="20"/>
        <v>0.014411376487288036</v>
      </c>
      <c r="F260" s="7">
        <f t="shared" si="21"/>
        <v>0</v>
      </c>
      <c r="G260" s="9">
        <f aca="true" t="shared" si="23" ref="G260:G323">F260/E260</f>
        <v>0</v>
      </c>
      <c r="H260" s="3" t="str">
        <f aca="true" t="shared" si="24" ref="H260:H323">IF(D260&gt;0,(D260-(D260/G260))," ")</f>
        <v> </v>
      </c>
      <c r="I260" s="9">
        <v>0.5323657870791628</v>
      </c>
      <c r="J260" s="9">
        <v>0.5323657870791628</v>
      </c>
      <c r="K260" s="10">
        <f t="shared" si="22"/>
        <v>0</v>
      </c>
    </row>
    <row r="261" spans="1:11" ht="12.75">
      <c r="A261" s="2">
        <v>3133</v>
      </c>
      <c r="B261" s="2" t="s">
        <v>518</v>
      </c>
      <c r="C261" s="3">
        <v>32807</v>
      </c>
      <c r="D261" s="10">
        <v>0</v>
      </c>
      <c r="E261" s="7">
        <f t="shared" si="20"/>
        <v>0.10694277955631273</v>
      </c>
      <c r="F261" s="7">
        <f t="shared" si="21"/>
        <v>0</v>
      </c>
      <c r="G261" s="9">
        <f t="shared" si="23"/>
        <v>0</v>
      </c>
      <c r="H261" s="3" t="str">
        <f t="shared" si="24"/>
        <v> </v>
      </c>
      <c r="I261"/>
      <c r="J261" s="12"/>
      <c r="K261" s="10">
        <f t="shared" si="22"/>
        <v>0</v>
      </c>
    </row>
    <row r="262" spans="1:11" ht="12.75">
      <c r="A262" s="2">
        <v>31331</v>
      </c>
      <c r="B262" s="2" t="s">
        <v>519</v>
      </c>
      <c r="C262" s="3">
        <v>25264</v>
      </c>
      <c r="D262" s="10">
        <v>0</v>
      </c>
      <c r="E262" s="7">
        <f t="shared" si="20"/>
        <v>0.08235444821869371</v>
      </c>
      <c r="F262" s="7">
        <f t="shared" si="21"/>
        <v>0</v>
      </c>
      <c r="G262" s="9">
        <f t="shared" si="23"/>
        <v>0</v>
      </c>
      <c r="H262" s="3" t="str">
        <f t="shared" si="24"/>
        <v> </v>
      </c>
      <c r="I262" s="9">
        <v>0.5774151226303952</v>
      </c>
      <c r="J262" s="9">
        <v>0.5774151226303952</v>
      </c>
      <c r="K262" s="10">
        <f t="shared" si="22"/>
        <v>0</v>
      </c>
    </row>
    <row r="263" spans="1:11" ht="12.75">
      <c r="A263" s="2">
        <v>313311</v>
      </c>
      <c r="B263" s="2" t="s">
        <v>520</v>
      </c>
      <c r="C263" s="3">
        <v>13029</v>
      </c>
      <c r="D263" s="10">
        <v>0</v>
      </c>
      <c r="E263" s="7">
        <f t="shared" si="20"/>
        <v>0.04247134681132681</v>
      </c>
      <c r="F263" s="7">
        <f t="shared" si="21"/>
        <v>0</v>
      </c>
      <c r="G263" s="9">
        <f t="shared" si="23"/>
        <v>0</v>
      </c>
      <c r="H263" s="3" t="str">
        <f t="shared" si="24"/>
        <v> </v>
      </c>
      <c r="I263" s="9">
        <v>0.5774151226303952</v>
      </c>
      <c r="J263" s="9">
        <v>0.5774151226303952</v>
      </c>
      <c r="K263" s="10">
        <f t="shared" si="22"/>
        <v>0</v>
      </c>
    </row>
    <row r="264" spans="1:11" ht="12.75">
      <c r="A264" s="2">
        <v>313312</v>
      </c>
      <c r="B264" s="2" t="s">
        <v>521</v>
      </c>
      <c r="C264" s="3">
        <v>12235</v>
      </c>
      <c r="D264" s="10">
        <v>0</v>
      </c>
      <c r="E264" s="7">
        <f t="shared" si="20"/>
        <v>0.039883101407366915</v>
      </c>
      <c r="F264" s="7">
        <f t="shared" si="21"/>
        <v>0</v>
      </c>
      <c r="G264" s="9">
        <f t="shared" si="23"/>
        <v>0</v>
      </c>
      <c r="H264" s="3" t="str">
        <f t="shared" si="24"/>
        <v> </v>
      </c>
      <c r="I264" s="9">
        <v>0.5774151226303952</v>
      </c>
      <c r="J264" s="9">
        <v>0.5774151226303952</v>
      </c>
      <c r="K264" s="10">
        <f t="shared" si="22"/>
        <v>0</v>
      </c>
    </row>
    <row r="265" spans="1:11" ht="12.75">
      <c r="A265" s="2">
        <v>31332</v>
      </c>
      <c r="B265" s="2" t="s">
        <v>522</v>
      </c>
      <c r="C265" s="3">
        <v>7543</v>
      </c>
      <c r="D265" s="10">
        <v>0</v>
      </c>
      <c r="E265" s="7">
        <f t="shared" si="20"/>
        <v>0.024588331337619014</v>
      </c>
      <c r="F265" s="7">
        <f t="shared" si="21"/>
        <v>0</v>
      </c>
      <c r="G265" s="9">
        <f t="shared" si="23"/>
        <v>0</v>
      </c>
      <c r="H265" s="3" t="str">
        <f t="shared" si="24"/>
        <v> </v>
      </c>
      <c r="I265" s="9">
        <v>0.9232412647925533</v>
      </c>
      <c r="J265" s="9">
        <v>0.9232412647925533</v>
      </c>
      <c r="K265" s="10">
        <f t="shared" si="22"/>
        <v>0</v>
      </c>
    </row>
    <row r="266" spans="1:11" ht="12.75">
      <c r="A266" s="2">
        <v>313320</v>
      </c>
      <c r="B266" s="2" t="s">
        <v>522</v>
      </c>
      <c r="C266" s="3">
        <v>7543</v>
      </c>
      <c r="D266" s="10">
        <v>0</v>
      </c>
      <c r="E266" s="7">
        <f t="shared" si="20"/>
        <v>0.024588331337619014</v>
      </c>
      <c r="F266" s="7">
        <f t="shared" si="21"/>
        <v>0</v>
      </c>
      <c r="G266" s="9">
        <f t="shared" si="23"/>
        <v>0</v>
      </c>
      <c r="H266" s="3" t="str">
        <f t="shared" si="24"/>
        <v> </v>
      </c>
      <c r="I266" s="9">
        <v>0.9232412647925533</v>
      </c>
      <c r="J266" s="9">
        <v>0.9232412647925533</v>
      </c>
      <c r="K266" s="10">
        <f t="shared" si="22"/>
        <v>0</v>
      </c>
    </row>
    <row r="267" spans="1:11" ht="12.75">
      <c r="A267" s="2">
        <v>314</v>
      </c>
      <c r="B267" s="2" t="s">
        <v>523</v>
      </c>
      <c r="C267" s="3">
        <v>117810</v>
      </c>
      <c r="D267" s="10">
        <v>1.7785080000000002</v>
      </c>
      <c r="E267" s="7">
        <f t="shared" si="20"/>
        <v>0.3840317267512788</v>
      </c>
      <c r="F267" s="7">
        <f t="shared" si="21"/>
        <v>0.006946618494287668</v>
      </c>
      <c r="G267" s="9">
        <f t="shared" si="23"/>
        <v>0.018088657812344502</v>
      </c>
      <c r="H267" s="3">
        <f t="shared" si="24"/>
        <v>-96.54321484149615</v>
      </c>
      <c r="I267"/>
      <c r="J267" s="12">
        <f>((D268/D267)*J268)+((D274/D267)*J274)</f>
        <v>0.9917922348315313</v>
      </c>
      <c r="K267" s="10">
        <f t="shared" si="22"/>
        <v>1.7639104239857573</v>
      </c>
    </row>
    <row r="268" spans="1:11" ht="12.75">
      <c r="A268" s="2">
        <v>3141</v>
      </c>
      <c r="B268" s="2" t="s">
        <v>524</v>
      </c>
      <c r="C268" s="3">
        <v>58145</v>
      </c>
      <c r="D268" s="10">
        <v>0</v>
      </c>
      <c r="E268" s="7">
        <f t="shared" si="20"/>
        <v>0.1895384496388516</v>
      </c>
      <c r="F268" s="7">
        <f t="shared" si="21"/>
        <v>0</v>
      </c>
      <c r="G268" s="9">
        <f t="shared" si="23"/>
        <v>0</v>
      </c>
      <c r="H268" s="3" t="str">
        <f t="shared" si="24"/>
        <v> </v>
      </c>
      <c r="I268"/>
      <c r="J268" s="12"/>
      <c r="K268" s="10">
        <f t="shared" si="22"/>
        <v>0</v>
      </c>
    </row>
    <row r="269" spans="1:11" ht="12.75">
      <c r="A269" s="2">
        <v>31411</v>
      </c>
      <c r="B269" s="2" t="s">
        <v>525</v>
      </c>
      <c r="C269" s="3">
        <v>33097</v>
      </c>
      <c r="D269" s="10">
        <v>0</v>
      </c>
      <c r="E269" s="7">
        <f t="shared" si="20"/>
        <v>0.1078881084821923</v>
      </c>
      <c r="F269" s="7">
        <f t="shared" si="21"/>
        <v>0</v>
      </c>
      <c r="G269" s="9">
        <f t="shared" si="23"/>
        <v>0</v>
      </c>
      <c r="H269" s="3" t="str">
        <f t="shared" si="24"/>
        <v> </v>
      </c>
      <c r="I269" s="9">
        <v>0.9864794539249147</v>
      </c>
      <c r="J269" s="9">
        <v>0.9864794539249147</v>
      </c>
      <c r="K269" s="10">
        <f t="shared" si="22"/>
        <v>0</v>
      </c>
    </row>
    <row r="270" spans="1:11" ht="12.75">
      <c r="A270" s="2">
        <v>314110</v>
      </c>
      <c r="B270" s="2" t="s">
        <v>525</v>
      </c>
      <c r="C270" s="3">
        <v>33097</v>
      </c>
      <c r="D270" s="10">
        <v>0</v>
      </c>
      <c r="E270" s="7">
        <f t="shared" si="20"/>
        <v>0.1078881084821923</v>
      </c>
      <c r="F270" s="7">
        <f t="shared" si="21"/>
        <v>0</v>
      </c>
      <c r="G270" s="9">
        <f t="shared" si="23"/>
        <v>0</v>
      </c>
      <c r="H270" s="3" t="str">
        <f t="shared" si="24"/>
        <v> </v>
      </c>
      <c r="I270" s="9">
        <v>0.9864794539249147</v>
      </c>
      <c r="J270" s="9">
        <v>0.9864794539249147</v>
      </c>
      <c r="K270" s="10">
        <f t="shared" si="22"/>
        <v>0</v>
      </c>
    </row>
    <row r="271" spans="1:11" ht="12.75">
      <c r="A271" s="2">
        <v>31412</v>
      </c>
      <c r="B271" s="2" t="s">
        <v>526</v>
      </c>
      <c r="C271" s="3">
        <v>25048</v>
      </c>
      <c r="D271" s="10">
        <v>0</v>
      </c>
      <c r="E271" s="7">
        <f t="shared" si="20"/>
        <v>0.0816503411566593</v>
      </c>
      <c r="F271" s="7">
        <f t="shared" si="21"/>
        <v>0</v>
      </c>
      <c r="G271" s="9">
        <f t="shared" si="23"/>
        <v>0</v>
      </c>
      <c r="H271" s="3" t="str">
        <f t="shared" si="24"/>
        <v> </v>
      </c>
      <c r="I271"/>
      <c r="J271" s="9">
        <v>0.9841023530413555</v>
      </c>
      <c r="K271" s="10">
        <f t="shared" si="22"/>
        <v>0</v>
      </c>
    </row>
    <row r="272" spans="1:11" ht="12.75">
      <c r="A272" s="2">
        <v>314121</v>
      </c>
      <c r="B272" s="2" t="s">
        <v>527</v>
      </c>
      <c r="C272" s="3">
        <v>9312</v>
      </c>
      <c r="D272" s="10">
        <v>0</v>
      </c>
      <c r="E272" s="7">
        <f t="shared" si="20"/>
        <v>0.030354837785484323</v>
      </c>
      <c r="F272" s="7">
        <f t="shared" si="21"/>
        <v>0</v>
      </c>
      <c r="G272" s="9">
        <f t="shared" si="23"/>
        <v>0</v>
      </c>
      <c r="H272" s="3" t="str">
        <f t="shared" si="24"/>
        <v> </v>
      </c>
      <c r="I272" s="9">
        <v>0.9841023530413555</v>
      </c>
      <c r="J272" s="9">
        <v>0.9841023530413555</v>
      </c>
      <c r="K272" s="10">
        <f t="shared" si="22"/>
        <v>0</v>
      </c>
    </row>
    <row r="273" spans="1:11" ht="12.75">
      <c r="A273" s="2">
        <v>314129</v>
      </c>
      <c r="B273" s="2" t="s">
        <v>528</v>
      </c>
      <c r="C273" s="3">
        <v>15736</v>
      </c>
      <c r="D273" s="10">
        <v>0</v>
      </c>
      <c r="E273" s="7">
        <f t="shared" si="20"/>
        <v>0.05129550337117497</v>
      </c>
      <c r="F273" s="7">
        <f t="shared" si="21"/>
        <v>0</v>
      </c>
      <c r="G273" s="9">
        <f t="shared" si="23"/>
        <v>0</v>
      </c>
      <c r="H273" s="3" t="str">
        <f t="shared" si="24"/>
        <v> </v>
      </c>
      <c r="I273" s="9">
        <v>0.9841023530413555</v>
      </c>
      <c r="J273" s="9">
        <v>0.9841023530413555</v>
      </c>
      <c r="K273" s="10">
        <f t="shared" si="22"/>
        <v>0</v>
      </c>
    </row>
    <row r="274" spans="1:11" ht="12.75">
      <c r="A274" s="2">
        <v>3149</v>
      </c>
      <c r="B274" s="2" t="s">
        <v>529</v>
      </c>
      <c r="C274" s="3">
        <v>59665</v>
      </c>
      <c r="D274" s="10">
        <v>1.7785080000000002</v>
      </c>
      <c r="E274" s="7">
        <f t="shared" si="20"/>
        <v>0.1944932771124272</v>
      </c>
      <c r="F274" s="7">
        <f t="shared" si="21"/>
        <v>0.006946618494287668</v>
      </c>
      <c r="G274" s="9">
        <f t="shared" si="23"/>
        <v>0.03571649672123198</v>
      </c>
      <c r="H274" s="3">
        <f t="shared" si="24"/>
        <v>-48.01663327270917</v>
      </c>
      <c r="I274"/>
      <c r="J274" s="12">
        <f>((D275/D274)*J275)+((D278/D274)*J278)</f>
        <v>0.9917922348315313</v>
      </c>
      <c r="K274" s="10">
        <f t="shared" si="22"/>
        <v>1.7639104239857573</v>
      </c>
    </row>
    <row r="275" spans="1:11" ht="12.75">
      <c r="A275" s="2">
        <v>31491</v>
      </c>
      <c r="B275" s="2" t="s">
        <v>530</v>
      </c>
      <c r="C275" s="3">
        <v>21028</v>
      </c>
      <c r="D275" s="10">
        <v>0</v>
      </c>
      <c r="E275" s="7">
        <f t="shared" si="20"/>
        <v>0.06854612639101851</v>
      </c>
      <c r="F275" s="7">
        <f t="shared" si="21"/>
        <v>0</v>
      </c>
      <c r="G275" s="9">
        <f t="shared" si="23"/>
        <v>0</v>
      </c>
      <c r="H275" s="3" t="str">
        <f t="shared" si="24"/>
        <v> </v>
      </c>
      <c r="I275" s="9">
        <v>0.9823500285659875</v>
      </c>
      <c r="J275" s="9">
        <v>0.9823500285659875</v>
      </c>
      <c r="K275" s="10">
        <f t="shared" si="22"/>
        <v>0</v>
      </c>
    </row>
    <row r="276" spans="1:11" ht="12.75">
      <c r="A276" s="2">
        <v>314911</v>
      </c>
      <c r="B276" s="2" t="s">
        <v>1295</v>
      </c>
      <c r="C276" s="3">
        <v>5382</v>
      </c>
      <c r="D276" s="10">
        <v>0</v>
      </c>
      <c r="E276" s="7">
        <f t="shared" si="20"/>
        <v>0.017544000962357885</v>
      </c>
      <c r="F276" s="7">
        <f t="shared" si="21"/>
        <v>0</v>
      </c>
      <c r="G276" s="9">
        <f t="shared" si="23"/>
        <v>0</v>
      </c>
      <c r="H276" s="3" t="str">
        <f t="shared" si="24"/>
        <v> </v>
      </c>
      <c r="I276" s="9">
        <v>0.9823500285659875</v>
      </c>
      <c r="J276" s="9">
        <v>0.9823500285659875</v>
      </c>
      <c r="K276" s="10">
        <f t="shared" si="22"/>
        <v>0</v>
      </c>
    </row>
    <row r="277" spans="1:11" ht="12.75">
      <c r="A277" s="2">
        <v>314912</v>
      </c>
      <c r="B277" s="2" t="s">
        <v>531</v>
      </c>
      <c r="C277" s="3">
        <v>15646</v>
      </c>
      <c r="D277" s="10">
        <v>0</v>
      </c>
      <c r="E277" s="7">
        <f t="shared" si="20"/>
        <v>0.05100212542866062</v>
      </c>
      <c r="F277" s="7">
        <f t="shared" si="21"/>
        <v>0</v>
      </c>
      <c r="G277" s="9">
        <f t="shared" si="23"/>
        <v>0</v>
      </c>
      <c r="H277" s="3" t="str">
        <f t="shared" si="24"/>
        <v> </v>
      </c>
      <c r="I277" s="9">
        <v>0.9823500285659875</v>
      </c>
      <c r="J277" s="9">
        <v>0.9823500285659875</v>
      </c>
      <c r="K277" s="10">
        <f t="shared" si="22"/>
        <v>0</v>
      </c>
    </row>
    <row r="278" spans="1:11" ht="12.75">
      <c r="A278" s="2">
        <v>31499</v>
      </c>
      <c r="B278" s="2" t="s">
        <v>532</v>
      </c>
      <c r="C278" s="3">
        <v>38637</v>
      </c>
      <c r="D278" s="10">
        <v>1.7785080000000002</v>
      </c>
      <c r="E278" s="7">
        <f t="shared" si="20"/>
        <v>0.1259471507214087</v>
      </c>
      <c r="F278" s="7">
        <f t="shared" si="21"/>
        <v>0.006946618494287668</v>
      </c>
      <c r="G278" s="9">
        <f t="shared" si="23"/>
        <v>0.0551550269656626</v>
      </c>
      <c r="H278" s="3">
        <f t="shared" si="24"/>
        <v>-30.46711126344866</v>
      </c>
      <c r="I278" s="9">
        <v>0.9917922348315313</v>
      </c>
      <c r="J278" s="9">
        <v>0.9917922348315313</v>
      </c>
      <c r="K278" s="10">
        <f t="shared" si="22"/>
        <v>1.7639104239857573</v>
      </c>
    </row>
    <row r="279" spans="1:11" ht="12.75">
      <c r="A279" s="2">
        <v>314991</v>
      </c>
      <c r="B279" s="2" t="s">
        <v>533</v>
      </c>
      <c r="C279" s="3">
        <v>3849</v>
      </c>
      <c r="D279" s="10">
        <v>0</v>
      </c>
      <c r="E279" s="7">
        <f t="shared" si="20"/>
        <v>0.012546796674863527</v>
      </c>
      <c r="F279" s="7">
        <f t="shared" si="21"/>
        <v>0</v>
      </c>
      <c r="G279" s="9">
        <f t="shared" si="23"/>
        <v>0</v>
      </c>
      <c r="H279" s="3" t="str">
        <f t="shared" si="24"/>
        <v> </v>
      </c>
      <c r="I279" s="9">
        <v>0.9917922348315313</v>
      </c>
      <c r="J279" s="9">
        <v>0.9917922348315313</v>
      </c>
      <c r="K279" s="10">
        <f t="shared" si="22"/>
        <v>0</v>
      </c>
    </row>
    <row r="280" spans="1:11" ht="12.75">
      <c r="A280" s="2">
        <v>314992</v>
      </c>
      <c r="B280" s="2" t="s">
        <v>1296</v>
      </c>
      <c r="C280" s="3">
        <v>2520</v>
      </c>
      <c r="D280" s="10">
        <v>0</v>
      </c>
      <c r="E280" s="7">
        <f t="shared" si="20"/>
        <v>0.008214582390401685</v>
      </c>
      <c r="F280" s="7">
        <f t="shared" si="21"/>
        <v>0</v>
      </c>
      <c r="G280" s="9">
        <f t="shared" si="23"/>
        <v>0</v>
      </c>
      <c r="H280" s="3" t="str">
        <f t="shared" si="24"/>
        <v> </v>
      </c>
      <c r="I280" s="9">
        <v>0.9917922348315313</v>
      </c>
      <c r="J280" s="9">
        <v>0.9917922348315313</v>
      </c>
      <c r="K280" s="10">
        <f t="shared" si="22"/>
        <v>0</v>
      </c>
    </row>
    <row r="281" spans="1:11" ht="12.75">
      <c r="A281" s="2">
        <v>314999</v>
      </c>
      <c r="B281" s="2" t="s">
        <v>534</v>
      </c>
      <c r="C281" s="3">
        <v>32268</v>
      </c>
      <c r="D281" s="10">
        <v>1.7785080000000002</v>
      </c>
      <c r="E281" s="7">
        <f t="shared" si="20"/>
        <v>0.10518577165614348</v>
      </c>
      <c r="F281" s="7">
        <f t="shared" si="21"/>
        <v>0.006946618494287668</v>
      </c>
      <c r="G281" s="9">
        <f t="shared" si="23"/>
        <v>0.06604142732342587</v>
      </c>
      <c r="H281" s="3">
        <f t="shared" si="24"/>
        <v>-25.151679188264133</v>
      </c>
      <c r="I281" s="9">
        <v>0.9917922348315313</v>
      </c>
      <c r="J281" s="9">
        <v>0.9917922348315313</v>
      </c>
      <c r="K281" s="10">
        <f t="shared" si="22"/>
        <v>1.7639104239857573</v>
      </c>
    </row>
    <row r="282" spans="1:11" ht="12.75">
      <c r="A282" s="2">
        <v>315</v>
      </c>
      <c r="B282" s="2" t="s">
        <v>535</v>
      </c>
      <c r="C282" s="3">
        <v>132922</v>
      </c>
      <c r="D282" s="10">
        <v>1.7785080000000002</v>
      </c>
      <c r="E282" s="7">
        <f t="shared" si="20"/>
        <v>0.4332931430543543</v>
      </c>
      <c r="F282" s="7">
        <f t="shared" si="21"/>
        <v>0.006946618494287668</v>
      </c>
      <c r="G282" s="9">
        <f t="shared" si="23"/>
        <v>0.016032144993848314</v>
      </c>
      <c r="H282" s="3">
        <f t="shared" si="24"/>
        <v>-109.15536895049107</v>
      </c>
      <c r="I282"/>
      <c r="J282" s="12">
        <f>((D283/D282)*J283)+((D290/D282)*J290)+((D311/D282)*J311)</f>
        <v>0.0021259803679771123</v>
      </c>
      <c r="K282" s="10">
        <f t="shared" si="22"/>
        <v>0.0037810730922902386</v>
      </c>
    </row>
    <row r="283" spans="1:11" ht="12.75">
      <c r="A283" s="2">
        <v>3151</v>
      </c>
      <c r="B283" s="2" t="s">
        <v>536</v>
      </c>
      <c r="C283" s="3">
        <v>16240</v>
      </c>
      <c r="D283" s="10">
        <v>0</v>
      </c>
      <c r="E283" s="7">
        <f t="shared" si="20"/>
        <v>0.052938419849255305</v>
      </c>
      <c r="F283" s="7">
        <f t="shared" si="21"/>
        <v>0</v>
      </c>
      <c r="G283" s="9">
        <f t="shared" si="23"/>
        <v>0</v>
      </c>
      <c r="H283" s="3" t="str">
        <f t="shared" si="24"/>
        <v> </v>
      </c>
      <c r="I283" s="9">
        <v>0.008841463414634146</v>
      </c>
      <c r="J283" s="9">
        <v>0.008841463414634146</v>
      </c>
      <c r="K283" s="10">
        <f t="shared" si="22"/>
        <v>0</v>
      </c>
    </row>
    <row r="284" spans="1:11" ht="12.75">
      <c r="A284" s="2">
        <v>31511</v>
      </c>
      <c r="B284" s="2" t="s">
        <v>537</v>
      </c>
      <c r="C284" s="3">
        <v>11886</v>
      </c>
      <c r="D284" s="10">
        <v>0</v>
      </c>
      <c r="E284" s="7">
        <f t="shared" si="20"/>
        <v>0.03874544694139462</v>
      </c>
      <c r="F284" s="7">
        <f t="shared" si="21"/>
        <v>0</v>
      </c>
      <c r="G284" s="9">
        <f t="shared" si="23"/>
        <v>0</v>
      </c>
      <c r="H284" s="3" t="str">
        <f t="shared" si="24"/>
        <v> </v>
      </c>
      <c r="I284" s="9">
        <v>0.008841463414634146</v>
      </c>
      <c r="J284" s="9">
        <v>0.008841463414634146</v>
      </c>
      <c r="K284" s="10">
        <f t="shared" si="22"/>
        <v>0</v>
      </c>
    </row>
    <row r="285" spans="1:11" ht="12.75">
      <c r="A285" s="2">
        <v>315111</v>
      </c>
      <c r="B285" s="2" t="s">
        <v>538</v>
      </c>
      <c r="C285" s="3">
        <v>4007</v>
      </c>
      <c r="D285" s="10">
        <v>0</v>
      </c>
      <c r="E285" s="7">
        <f t="shared" si="20"/>
        <v>0.013061837951722046</v>
      </c>
      <c r="F285" s="7">
        <f t="shared" si="21"/>
        <v>0</v>
      </c>
      <c r="G285" s="9">
        <f t="shared" si="23"/>
        <v>0</v>
      </c>
      <c r="H285" s="3" t="str">
        <f t="shared" si="24"/>
        <v> </v>
      </c>
      <c r="I285" s="9">
        <v>0.008841463414634146</v>
      </c>
      <c r="J285" s="9">
        <v>0.008841463414634146</v>
      </c>
      <c r="K285" s="10">
        <f t="shared" si="22"/>
        <v>0</v>
      </c>
    </row>
    <row r="286" spans="1:11" ht="12.75">
      <c r="A286" s="2">
        <v>315119</v>
      </c>
      <c r="B286" s="2" t="s">
        <v>1297</v>
      </c>
      <c r="C286" s="3">
        <v>7879</v>
      </c>
      <c r="D286" s="10">
        <v>0</v>
      </c>
      <c r="E286" s="7">
        <f t="shared" si="20"/>
        <v>0.025683608989672573</v>
      </c>
      <c r="F286" s="7">
        <f t="shared" si="21"/>
        <v>0</v>
      </c>
      <c r="G286" s="9">
        <f t="shared" si="23"/>
        <v>0</v>
      </c>
      <c r="H286" s="3" t="str">
        <f t="shared" si="24"/>
        <v> </v>
      </c>
      <c r="I286" s="9">
        <v>0.008841463414634146</v>
      </c>
      <c r="J286" s="9">
        <v>0.008841463414634146</v>
      </c>
      <c r="K286" s="10">
        <f t="shared" si="22"/>
        <v>0</v>
      </c>
    </row>
    <row r="287" spans="1:11" ht="12.75">
      <c r="A287" s="2">
        <v>31519</v>
      </c>
      <c r="B287" s="2" t="s">
        <v>539</v>
      </c>
      <c r="C287" s="3">
        <v>4354</v>
      </c>
      <c r="D287" s="10">
        <v>0</v>
      </c>
      <c r="E287" s="7">
        <f t="shared" si="20"/>
        <v>0.01419297290786069</v>
      </c>
      <c r="F287" s="7">
        <f t="shared" si="21"/>
        <v>0</v>
      </c>
      <c r="G287" s="9">
        <f t="shared" si="23"/>
        <v>0</v>
      </c>
      <c r="H287" s="3" t="str">
        <f t="shared" si="24"/>
        <v> </v>
      </c>
      <c r="I287" s="9">
        <v>0.008841463414634146</v>
      </c>
      <c r="J287" s="9">
        <v>0.008841463414634146</v>
      </c>
      <c r="K287" s="10">
        <f t="shared" si="22"/>
        <v>0</v>
      </c>
    </row>
    <row r="288" spans="1:11" ht="12.75">
      <c r="A288" s="2">
        <v>315191</v>
      </c>
      <c r="B288" s="2" t="s">
        <v>540</v>
      </c>
      <c r="C288" s="3">
        <v>4176</v>
      </c>
      <c r="D288" s="10">
        <v>0</v>
      </c>
      <c r="E288" s="7">
        <f t="shared" si="20"/>
        <v>0.01361273653266565</v>
      </c>
      <c r="F288" s="7">
        <f t="shared" si="21"/>
        <v>0</v>
      </c>
      <c r="G288" s="9">
        <f t="shared" si="23"/>
        <v>0</v>
      </c>
      <c r="H288" s="3" t="str">
        <f t="shared" si="24"/>
        <v> </v>
      </c>
      <c r="I288" s="9">
        <v>0.008841463414634146</v>
      </c>
      <c r="J288" s="9">
        <v>0.008841463414634146</v>
      </c>
      <c r="K288" s="10">
        <f t="shared" si="22"/>
        <v>0</v>
      </c>
    </row>
    <row r="289" spans="1:11" ht="12.75">
      <c r="A289" s="2">
        <v>315192</v>
      </c>
      <c r="B289" s="2" t="s">
        <v>1298</v>
      </c>
      <c r="C289" s="3">
        <v>178</v>
      </c>
      <c r="D289" s="10">
        <v>0</v>
      </c>
      <c r="E289" s="7">
        <f t="shared" si="20"/>
        <v>0.0005802363751950397</v>
      </c>
      <c r="F289" s="7">
        <f t="shared" si="21"/>
        <v>0</v>
      </c>
      <c r="G289" s="9">
        <f t="shared" si="23"/>
        <v>0</v>
      </c>
      <c r="H289" s="3" t="str">
        <f t="shared" si="24"/>
        <v> </v>
      </c>
      <c r="I289" s="9">
        <v>0.008841463414634146</v>
      </c>
      <c r="J289" s="9">
        <v>0.008841463414634146</v>
      </c>
      <c r="K289" s="10">
        <f t="shared" si="22"/>
        <v>0</v>
      </c>
    </row>
    <row r="290" spans="1:11" ht="12.75">
      <c r="A290" s="2">
        <v>3152</v>
      </c>
      <c r="B290" s="2" t="s">
        <v>541</v>
      </c>
      <c r="C290" s="3">
        <v>105856</v>
      </c>
      <c r="D290" s="10">
        <v>1.7785080000000002</v>
      </c>
      <c r="E290" s="7">
        <f t="shared" si="20"/>
        <v>0.34506461647554</v>
      </c>
      <c r="F290" s="7">
        <f t="shared" si="21"/>
        <v>0.006946618494287668</v>
      </c>
      <c r="G290" s="9">
        <f t="shared" si="23"/>
        <v>0.020131355585628646</v>
      </c>
      <c r="H290" s="3">
        <f t="shared" si="24"/>
        <v>-86.56666043315012</v>
      </c>
      <c r="I290" s="9"/>
      <c r="J290" s="12">
        <f>((D291/D290)*J291)+((D294/D290)*J294)+((D301/D290)*J301)+((D307/D290)*J307)</f>
        <v>0.0021259803679771123</v>
      </c>
      <c r="K290" s="10">
        <f t="shared" si="22"/>
        <v>0.0037810730922902386</v>
      </c>
    </row>
    <row r="291" spans="1:11" ht="12.75">
      <c r="A291" s="2">
        <v>31521</v>
      </c>
      <c r="B291" s="2" t="s">
        <v>542</v>
      </c>
      <c r="C291" s="3">
        <v>54414</v>
      </c>
      <c r="D291" s="10">
        <v>1.7785080000000002</v>
      </c>
      <c r="E291" s="7">
        <f t="shared" si="20"/>
        <v>0.17737630404417354</v>
      </c>
      <c r="F291" s="7">
        <f t="shared" si="21"/>
        <v>0.006946618494287668</v>
      </c>
      <c r="G291" s="9">
        <f t="shared" si="23"/>
        <v>0.03916317081766284</v>
      </c>
      <c r="H291" s="3">
        <f t="shared" si="24"/>
        <v>-43.63426024290953</v>
      </c>
      <c r="I291" s="9">
        <v>0.0021259803679771123</v>
      </c>
      <c r="J291" s="9">
        <v>0.0021259803679771123</v>
      </c>
      <c r="K291" s="10">
        <f t="shared" si="22"/>
        <v>0.0037810730922902386</v>
      </c>
    </row>
    <row r="292" spans="1:11" ht="12.75">
      <c r="A292" s="2">
        <v>315211</v>
      </c>
      <c r="B292" s="2" t="s">
        <v>543</v>
      </c>
      <c r="C292" s="3">
        <v>15148</v>
      </c>
      <c r="D292" s="10">
        <v>1.7785080000000002</v>
      </c>
      <c r="E292" s="7">
        <f t="shared" si="20"/>
        <v>0.04937876748008124</v>
      </c>
      <c r="F292" s="7">
        <f t="shared" si="21"/>
        <v>0.006946618494287668</v>
      </c>
      <c r="G292" s="9">
        <f t="shared" si="23"/>
        <v>0.14068027309693065</v>
      </c>
      <c r="H292" s="3">
        <f t="shared" si="24"/>
        <v>-10.8636909440878</v>
      </c>
      <c r="I292" s="9">
        <v>0.0021259803679771123</v>
      </c>
      <c r="J292" s="9">
        <v>0.0021259803679771123</v>
      </c>
      <c r="K292" s="10">
        <f t="shared" si="22"/>
        <v>0.0037810730922902386</v>
      </c>
    </row>
    <row r="293" spans="1:11" ht="12.75">
      <c r="A293" s="2">
        <v>315212</v>
      </c>
      <c r="B293" s="2" t="s">
        <v>544</v>
      </c>
      <c r="C293" s="3">
        <v>39266</v>
      </c>
      <c r="D293" s="10">
        <v>0</v>
      </c>
      <c r="E293" s="7">
        <f t="shared" si="20"/>
        <v>0.1279975365640923</v>
      </c>
      <c r="F293" s="7">
        <f t="shared" si="21"/>
        <v>0</v>
      </c>
      <c r="G293" s="9">
        <f t="shared" si="23"/>
        <v>0</v>
      </c>
      <c r="H293" s="3" t="str">
        <f t="shared" si="24"/>
        <v> </v>
      </c>
      <c r="I293" s="9">
        <v>0.0021259803679771123</v>
      </c>
      <c r="J293" s="9">
        <v>0.0021259803679771123</v>
      </c>
      <c r="K293" s="10">
        <f t="shared" si="22"/>
        <v>0</v>
      </c>
    </row>
    <row r="294" spans="1:11" ht="12.75">
      <c r="A294" s="2">
        <v>31522</v>
      </c>
      <c r="B294" s="2" t="s">
        <v>545</v>
      </c>
      <c r="C294" s="3">
        <v>22132</v>
      </c>
      <c r="D294" s="10">
        <v>0</v>
      </c>
      <c r="E294" s="7">
        <f t="shared" si="20"/>
        <v>0.07214489581919449</v>
      </c>
      <c r="F294" s="7">
        <f t="shared" si="21"/>
        <v>0</v>
      </c>
      <c r="G294" s="9">
        <f t="shared" si="23"/>
        <v>0</v>
      </c>
      <c r="H294" s="3" t="str">
        <f t="shared" si="24"/>
        <v> </v>
      </c>
      <c r="I294" s="9">
        <v>0.11101991398315805</v>
      </c>
      <c r="J294" s="9">
        <v>0.11101991398315805</v>
      </c>
      <c r="K294" s="10">
        <f t="shared" si="22"/>
        <v>0</v>
      </c>
    </row>
    <row r="295" spans="1:11" ht="12.75">
      <c r="A295" s="2">
        <v>315221</v>
      </c>
      <c r="B295" s="2" t="s">
        <v>1299</v>
      </c>
      <c r="C295" s="3">
        <v>882</v>
      </c>
      <c r="D295" s="10">
        <v>0</v>
      </c>
      <c r="E295" s="7">
        <f t="shared" si="20"/>
        <v>0.00287510383664059</v>
      </c>
      <c r="F295" s="7">
        <f t="shared" si="21"/>
        <v>0</v>
      </c>
      <c r="G295" s="9">
        <f t="shared" si="23"/>
        <v>0</v>
      </c>
      <c r="H295" s="3" t="str">
        <f t="shared" si="24"/>
        <v> </v>
      </c>
      <c r="I295" s="9">
        <v>0.11101991398315805</v>
      </c>
      <c r="J295" s="9">
        <v>0.11101991398315805</v>
      </c>
      <c r="K295" s="10">
        <f t="shared" si="22"/>
        <v>0</v>
      </c>
    </row>
    <row r="296" spans="1:11" ht="12.75">
      <c r="A296" s="2">
        <v>315222</v>
      </c>
      <c r="B296" s="2" t="s">
        <v>1300</v>
      </c>
      <c r="C296" s="3">
        <v>5751</v>
      </c>
      <c r="D296" s="10">
        <v>0</v>
      </c>
      <c r="E296" s="7">
        <f t="shared" si="20"/>
        <v>0.018746850526666706</v>
      </c>
      <c r="F296" s="7">
        <f t="shared" si="21"/>
        <v>0</v>
      </c>
      <c r="G296" s="9">
        <f t="shared" si="23"/>
        <v>0</v>
      </c>
      <c r="H296" s="3" t="str">
        <f t="shared" si="24"/>
        <v> </v>
      </c>
      <c r="I296" s="9">
        <v>0.11101991398315805</v>
      </c>
      <c r="J296" s="9">
        <v>0.11101991398315805</v>
      </c>
      <c r="K296" s="10">
        <f t="shared" si="22"/>
        <v>0</v>
      </c>
    </row>
    <row r="297" spans="1:11" ht="12.75">
      <c r="A297" s="2">
        <v>315223</v>
      </c>
      <c r="B297" s="2" t="s">
        <v>546</v>
      </c>
      <c r="C297" s="3">
        <v>5100</v>
      </c>
      <c r="D297" s="10">
        <v>0</v>
      </c>
      <c r="E297" s="7">
        <f t="shared" si="20"/>
        <v>0.016624750075812936</v>
      </c>
      <c r="F297" s="7">
        <f t="shared" si="21"/>
        <v>0</v>
      </c>
      <c r="G297" s="9">
        <f t="shared" si="23"/>
        <v>0</v>
      </c>
      <c r="H297" s="3" t="str">
        <f t="shared" si="24"/>
        <v> </v>
      </c>
      <c r="I297" s="9">
        <v>0.11101991398315805</v>
      </c>
      <c r="J297" s="9">
        <v>0.11101991398315805</v>
      </c>
      <c r="K297" s="10">
        <f t="shared" si="22"/>
        <v>0</v>
      </c>
    </row>
    <row r="298" spans="1:11" ht="12.75">
      <c r="A298" s="2">
        <v>315224</v>
      </c>
      <c r="B298" s="2" t="s">
        <v>1301</v>
      </c>
      <c r="C298" s="3">
        <v>977</v>
      </c>
      <c r="D298" s="10">
        <v>0</v>
      </c>
      <c r="E298" s="7">
        <f t="shared" si="20"/>
        <v>0.0031847805537390662</v>
      </c>
      <c r="F298" s="7">
        <f t="shared" si="21"/>
        <v>0</v>
      </c>
      <c r="G298" s="9">
        <f t="shared" si="23"/>
        <v>0</v>
      </c>
      <c r="H298" s="3" t="str">
        <f t="shared" si="24"/>
        <v> </v>
      </c>
      <c r="I298" s="9">
        <v>0.11101991398315805</v>
      </c>
      <c r="J298" s="9">
        <v>0.11101991398315805</v>
      </c>
      <c r="K298" s="10">
        <f t="shared" si="22"/>
        <v>0</v>
      </c>
    </row>
    <row r="299" spans="1:11" ht="12.75">
      <c r="A299" s="2">
        <v>315225</v>
      </c>
      <c r="B299" s="2" t="s">
        <v>1302</v>
      </c>
      <c r="C299" s="3">
        <v>6326</v>
      </c>
      <c r="D299" s="10">
        <v>0</v>
      </c>
      <c r="E299" s="7">
        <f t="shared" si="20"/>
        <v>0.02062120960384169</v>
      </c>
      <c r="F299" s="7">
        <f t="shared" si="21"/>
        <v>0</v>
      </c>
      <c r="G299" s="9">
        <f t="shared" si="23"/>
        <v>0</v>
      </c>
      <c r="H299" s="3" t="str">
        <f t="shared" si="24"/>
        <v> </v>
      </c>
      <c r="I299" s="9">
        <v>0.11101991398315805</v>
      </c>
      <c r="J299" s="9">
        <v>0.11101991398315805</v>
      </c>
      <c r="K299" s="10">
        <f t="shared" si="22"/>
        <v>0</v>
      </c>
    </row>
    <row r="300" spans="1:11" ht="12.75">
      <c r="A300" s="2">
        <v>315228</v>
      </c>
      <c r="B300" s="2" t="s">
        <v>1303</v>
      </c>
      <c r="C300" s="3">
        <v>3096</v>
      </c>
      <c r="D300" s="10">
        <v>0</v>
      </c>
      <c r="E300" s="7">
        <f t="shared" si="20"/>
        <v>0.0100922012224935</v>
      </c>
      <c r="F300" s="7">
        <f t="shared" si="21"/>
        <v>0</v>
      </c>
      <c r="G300" s="9">
        <f t="shared" si="23"/>
        <v>0</v>
      </c>
      <c r="H300" s="3" t="str">
        <f t="shared" si="24"/>
        <v> </v>
      </c>
      <c r="I300" s="9">
        <v>0.11101991398315805</v>
      </c>
      <c r="J300" s="9">
        <v>0.11101991398315805</v>
      </c>
      <c r="K300" s="10">
        <f t="shared" si="22"/>
        <v>0</v>
      </c>
    </row>
    <row r="301" spans="1:11" ht="12.75">
      <c r="A301" s="2">
        <v>31523</v>
      </c>
      <c r="B301" s="2" t="s">
        <v>547</v>
      </c>
      <c r="C301" s="3">
        <v>19557</v>
      </c>
      <c r="D301" s="10">
        <v>0</v>
      </c>
      <c r="E301" s="7">
        <f t="shared" si="20"/>
        <v>0.06375102690836737</v>
      </c>
      <c r="F301" s="7">
        <f t="shared" si="21"/>
        <v>0</v>
      </c>
      <c r="G301" s="9">
        <f t="shared" si="23"/>
        <v>0</v>
      </c>
      <c r="H301" s="3" t="str">
        <f t="shared" si="24"/>
        <v> </v>
      </c>
      <c r="I301" s="9">
        <v>0.07265145269679482</v>
      </c>
      <c r="J301" s="9">
        <v>0.07265145269679482</v>
      </c>
      <c r="K301" s="10">
        <f t="shared" si="22"/>
        <v>0</v>
      </c>
    </row>
    <row r="302" spans="1:11" ht="12.75">
      <c r="A302" s="2">
        <v>315231</v>
      </c>
      <c r="B302" s="2" t="s">
        <v>548</v>
      </c>
      <c r="C302" s="3">
        <v>1426</v>
      </c>
      <c r="D302" s="10">
        <v>0</v>
      </c>
      <c r="E302" s="7">
        <f t="shared" si="20"/>
        <v>0.004648410511393969</v>
      </c>
      <c r="F302" s="7">
        <f t="shared" si="21"/>
        <v>0</v>
      </c>
      <c r="G302" s="9">
        <f t="shared" si="23"/>
        <v>0</v>
      </c>
      <c r="H302" s="3" t="str">
        <f t="shared" si="24"/>
        <v> </v>
      </c>
      <c r="I302" s="9">
        <v>0.07265145269679482</v>
      </c>
      <c r="J302" s="9">
        <v>0.07265145269679482</v>
      </c>
      <c r="K302" s="10">
        <f t="shared" si="22"/>
        <v>0</v>
      </c>
    </row>
    <row r="303" spans="1:11" ht="12.75">
      <c r="A303" s="2">
        <v>315232</v>
      </c>
      <c r="B303" s="2" t="s">
        <v>1304</v>
      </c>
      <c r="C303" s="3">
        <v>4794</v>
      </c>
      <c r="D303" s="10">
        <v>0</v>
      </c>
      <c r="E303" s="7">
        <f t="shared" si="20"/>
        <v>0.01562726507126416</v>
      </c>
      <c r="F303" s="7">
        <f t="shared" si="21"/>
        <v>0</v>
      </c>
      <c r="G303" s="9">
        <f t="shared" si="23"/>
        <v>0</v>
      </c>
      <c r="H303" s="3" t="str">
        <f t="shared" si="24"/>
        <v> </v>
      </c>
      <c r="I303" s="9">
        <v>0.07265145269679482</v>
      </c>
      <c r="J303" s="9">
        <v>0.07265145269679482</v>
      </c>
      <c r="K303" s="10">
        <f t="shared" si="22"/>
        <v>0</v>
      </c>
    </row>
    <row r="304" spans="1:11" ht="12.75">
      <c r="A304" s="2">
        <v>315233</v>
      </c>
      <c r="B304" s="2" t="s">
        <v>549</v>
      </c>
      <c r="C304" s="3">
        <v>6160</v>
      </c>
      <c r="D304" s="10">
        <v>0</v>
      </c>
      <c r="E304" s="7">
        <f t="shared" si="20"/>
        <v>0.020080090287648563</v>
      </c>
      <c r="F304" s="7">
        <f t="shared" si="21"/>
        <v>0</v>
      </c>
      <c r="G304" s="9">
        <f t="shared" si="23"/>
        <v>0</v>
      </c>
      <c r="H304" s="3" t="str">
        <f t="shared" si="24"/>
        <v> </v>
      </c>
      <c r="I304" s="9">
        <v>0.07265145269679482</v>
      </c>
      <c r="J304" s="9">
        <v>0.07265145269679482</v>
      </c>
      <c r="K304" s="10">
        <f t="shared" si="22"/>
        <v>0</v>
      </c>
    </row>
    <row r="305" spans="1:11" ht="12.75">
      <c r="A305" s="2">
        <v>315234</v>
      </c>
      <c r="B305" s="2" t="s">
        <v>1305</v>
      </c>
      <c r="C305" s="3">
        <v>1201</v>
      </c>
      <c r="D305" s="10">
        <v>0</v>
      </c>
      <c r="E305" s="7">
        <f t="shared" si="20"/>
        <v>0.003914965655108104</v>
      </c>
      <c r="F305" s="7">
        <f t="shared" si="21"/>
        <v>0</v>
      </c>
      <c r="G305" s="9">
        <f t="shared" si="23"/>
        <v>0</v>
      </c>
      <c r="H305" s="3" t="str">
        <f t="shared" si="24"/>
        <v> </v>
      </c>
      <c r="I305" s="9">
        <v>0.07265145269679482</v>
      </c>
      <c r="J305" s="9">
        <v>0.07265145269679482</v>
      </c>
      <c r="K305" s="10">
        <f t="shared" si="22"/>
        <v>0</v>
      </c>
    </row>
    <row r="306" spans="1:11" ht="12.75">
      <c r="A306" s="2">
        <v>315239</v>
      </c>
      <c r="B306" s="2" t="s">
        <v>550</v>
      </c>
      <c r="C306" s="3">
        <v>5976</v>
      </c>
      <c r="D306" s="10">
        <v>0</v>
      </c>
      <c r="E306" s="7">
        <f t="shared" si="20"/>
        <v>0.019480295382952567</v>
      </c>
      <c r="F306" s="7">
        <f t="shared" si="21"/>
        <v>0</v>
      </c>
      <c r="G306" s="9">
        <f t="shared" si="23"/>
        <v>0</v>
      </c>
      <c r="H306" s="3" t="str">
        <f t="shared" si="24"/>
        <v> </v>
      </c>
      <c r="I306" s="9">
        <v>0.07265145269679482</v>
      </c>
      <c r="J306" s="9">
        <v>0.07265145269679482</v>
      </c>
      <c r="K306" s="10">
        <f t="shared" si="22"/>
        <v>0</v>
      </c>
    </row>
    <row r="307" spans="1:11" ht="12.75">
      <c r="A307" s="2">
        <v>31529</v>
      </c>
      <c r="B307" s="2" t="s">
        <v>551</v>
      </c>
      <c r="C307" s="3">
        <v>9753</v>
      </c>
      <c r="D307" s="10">
        <v>0</v>
      </c>
      <c r="E307" s="7">
        <f t="shared" si="20"/>
        <v>0.031792389703804616</v>
      </c>
      <c r="F307" s="7">
        <f t="shared" si="21"/>
        <v>0</v>
      </c>
      <c r="G307" s="9">
        <f t="shared" si="23"/>
        <v>0</v>
      </c>
      <c r="H307" s="3" t="str">
        <f t="shared" si="24"/>
        <v> </v>
      </c>
      <c r="I307" s="9">
        <v>0.31097284290134064</v>
      </c>
      <c r="J307" s="9">
        <v>0.31097284290134064</v>
      </c>
      <c r="K307" s="10">
        <f t="shared" si="22"/>
        <v>0</v>
      </c>
    </row>
    <row r="308" spans="1:11" ht="12.75">
      <c r="A308" s="2">
        <v>315291</v>
      </c>
      <c r="B308" s="2" t="s">
        <v>1306</v>
      </c>
      <c r="C308" s="3">
        <v>257</v>
      </c>
      <c r="D308" s="10">
        <v>0</v>
      </c>
      <c r="E308" s="7">
        <f t="shared" si="20"/>
        <v>0.0008377570136242989</v>
      </c>
      <c r="F308" s="7">
        <f t="shared" si="21"/>
        <v>0</v>
      </c>
      <c r="G308" s="9">
        <f t="shared" si="23"/>
        <v>0</v>
      </c>
      <c r="H308" s="3" t="str">
        <f t="shared" si="24"/>
        <v> </v>
      </c>
      <c r="I308" s="9">
        <v>0.31097284290134064</v>
      </c>
      <c r="J308" s="9">
        <v>0.31097284290134064</v>
      </c>
      <c r="K308" s="10">
        <f t="shared" si="22"/>
        <v>0</v>
      </c>
    </row>
    <row r="309" spans="1:11" ht="12.75">
      <c r="A309" s="2">
        <v>315292</v>
      </c>
      <c r="B309" s="2" t="s">
        <v>552</v>
      </c>
      <c r="C309" s="3">
        <v>571</v>
      </c>
      <c r="D309" s="10">
        <v>0</v>
      </c>
      <c r="E309" s="7">
        <f t="shared" si="20"/>
        <v>0.0018613200575076836</v>
      </c>
      <c r="F309" s="7">
        <f t="shared" si="21"/>
        <v>0</v>
      </c>
      <c r="G309" s="9">
        <f t="shared" si="23"/>
        <v>0</v>
      </c>
      <c r="H309" s="3" t="str">
        <f t="shared" si="24"/>
        <v> </v>
      </c>
      <c r="I309" s="9">
        <v>0.31097284290134064</v>
      </c>
      <c r="J309" s="9">
        <v>0.31097284290134064</v>
      </c>
      <c r="K309" s="10">
        <f t="shared" si="22"/>
        <v>0</v>
      </c>
    </row>
    <row r="310" spans="1:11" ht="12.75">
      <c r="A310" s="2">
        <v>315299</v>
      </c>
      <c r="B310" s="2" t="s">
        <v>553</v>
      </c>
      <c r="C310" s="3">
        <v>8925</v>
      </c>
      <c r="D310" s="10">
        <v>0</v>
      </c>
      <c r="E310" s="7">
        <f t="shared" si="20"/>
        <v>0.029093312632672636</v>
      </c>
      <c r="F310" s="7">
        <f t="shared" si="21"/>
        <v>0</v>
      </c>
      <c r="G310" s="9">
        <f t="shared" si="23"/>
        <v>0</v>
      </c>
      <c r="H310" s="3" t="str">
        <f t="shared" si="24"/>
        <v> </v>
      </c>
      <c r="I310" s="9">
        <v>0.31097284290134064</v>
      </c>
      <c r="J310" s="9">
        <v>0.31097284290134064</v>
      </c>
      <c r="K310" s="10">
        <f t="shared" si="22"/>
        <v>0</v>
      </c>
    </row>
    <row r="311" spans="1:11" ht="12.75">
      <c r="A311" s="2">
        <v>3159</v>
      </c>
      <c r="B311" s="2" t="s">
        <v>554</v>
      </c>
      <c r="C311" s="3">
        <v>10826</v>
      </c>
      <c r="D311" s="10">
        <v>0</v>
      </c>
      <c r="E311" s="7">
        <f t="shared" si="20"/>
        <v>0.03529010672955899</v>
      </c>
      <c r="F311" s="7">
        <f t="shared" si="21"/>
        <v>0</v>
      </c>
      <c r="G311" s="9">
        <f t="shared" si="23"/>
        <v>0</v>
      </c>
      <c r="H311" s="3" t="str">
        <f t="shared" si="24"/>
        <v> </v>
      </c>
      <c r="I311" s="9">
        <v>0.28690260777009047</v>
      </c>
      <c r="J311" s="9">
        <v>0.28690260777009047</v>
      </c>
      <c r="K311" s="10">
        <f t="shared" si="22"/>
        <v>0</v>
      </c>
    </row>
    <row r="312" spans="1:11" ht="12.75">
      <c r="A312" s="2">
        <v>31599</v>
      </c>
      <c r="B312" s="2" t="s">
        <v>554</v>
      </c>
      <c r="C312" s="3">
        <v>10826</v>
      </c>
      <c r="D312" s="10">
        <v>0</v>
      </c>
      <c r="E312" s="7">
        <f t="shared" si="20"/>
        <v>0.03529010672955899</v>
      </c>
      <c r="F312" s="7">
        <f t="shared" si="21"/>
        <v>0</v>
      </c>
      <c r="G312" s="9">
        <f t="shared" si="23"/>
        <v>0</v>
      </c>
      <c r="H312" s="3" t="str">
        <f t="shared" si="24"/>
        <v> </v>
      </c>
      <c r="I312" s="9">
        <v>0.28690260777009047</v>
      </c>
      <c r="J312" s="9">
        <v>0.28690260777009047</v>
      </c>
      <c r="K312" s="10">
        <f t="shared" si="22"/>
        <v>0</v>
      </c>
    </row>
    <row r="313" spans="1:11" ht="12.75">
      <c r="A313" s="2">
        <v>315991</v>
      </c>
      <c r="B313" s="2" t="s">
        <v>1307</v>
      </c>
      <c r="C313" s="3">
        <v>3788</v>
      </c>
      <c r="D313" s="10">
        <v>0</v>
      </c>
      <c r="E313" s="7">
        <f t="shared" si="20"/>
        <v>0.012347951624937136</v>
      </c>
      <c r="F313" s="7">
        <f t="shared" si="21"/>
        <v>0</v>
      </c>
      <c r="G313" s="9">
        <f t="shared" si="23"/>
        <v>0</v>
      </c>
      <c r="H313" s="3" t="str">
        <f t="shared" si="24"/>
        <v> </v>
      </c>
      <c r="I313" s="9">
        <v>0.28690260777009047</v>
      </c>
      <c r="J313" s="9">
        <v>0.28690260777009047</v>
      </c>
      <c r="K313" s="10">
        <f t="shared" si="22"/>
        <v>0</v>
      </c>
    </row>
    <row r="314" spans="1:11" ht="12.75">
      <c r="A314" s="2">
        <v>315992</v>
      </c>
      <c r="B314" s="2" t="s">
        <v>1308</v>
      </c>
      <c r="C314" s="3">
        <v>1244</v>
      </c>
      <c r="D314" s="10">
        <v>0</v>
      </c>
      <c r="E314" s="7">
        <f t="shared" si="20"/>
        <v>0.004055135116531626</v>
      </c>
      <c r="F314" s="7">
        <f t="shared" si="21"/>
        <v>0</v>
      </c>
      <c r="G314" s="9">
        <f t="shared" si="23"/>
        <v>0</v>
      </c>
      <c r="H314" s="3" t="str">
        <f t="shared" si="24"/>
        <v> </v>
      </c>
      <c r="I314" s="9">
        <v>0.28690260777009047</v>
      </c>
      <c r="J314" s="9">
        <v>0.28690260777009047</v>
      </c>
      <c r="K314" s="10">
        <f t="shared" si="22"/>
        <v>0</v>
      </c>
    </row>
    <row r="315" spans="1:11" ht="12.75">
      <c r="A315" s="2">
        <v>315993</v>
      </c>
      <c r="B315" s="2" t="s">
        <v>1309</v>
      </c>
      <c r="C315" s="3">
        <v>1188</v>
      </c>
      <c r="D315" s="10">
        <v>0</v>
      </c>
      <c r="E315" s="7">
        <f t="shared" si="20"/>
        <v>0.0038725888411893657</v>
      </c>
      <c r="F315" s="7">
        <f t="shared" si="21"/>
        <v>0</v>
      </c>
      <c r="G315" s="9">
        <f t="shared" si="23"/>
        <v>0</v>
      </c>
      <c r="H315" s="3" t="str">
        <f t="shared" si="24"/>
        <v> </v>
      </c>
      <c r="I315" s="9">
        <v>0.28690260777009047</v>
      </c>
      <c r="J315" s="9">
        <v>0.28690260777009047</v>
      </c>
      <c r="K315" s="10">
        <f t="shared" si="22"/>
        <v>0</v>
      </c>
    </row>
    <row r="316" spans="1:11" ht="12.75">
      <c r="A316" s="2">
        <v>315999</v>
      </c>
      <c r="B316" s="2" t="s">
        <v>555</v>
      </c>
      <c r="C316" s="3">
        <v>4606</v>
      </c>
      <c r="D316" s="10">
        <v>0</v>
      </c>
      <c r="E316" s="7">
        <f t="shared" si="20"/>
        <v>0.01501443114690086</v>
      </c>
      <c r="F316" s="7">
        <f t="shared" si="21"/>
        <v>0</v>
      </c>
      <c r="G316" s="9">
        <f t="shared" si="23"/>
        <v>0</v>
      </c>
      <c r="H316" s="3" t="str">
        <f t="shared" si="24"/>
        <v> </v>
      </c>
      <c r="I316" s="9">
        <v>0.28690260777009047</v>
      </c>
      <c r="J316" s="9">
        <v>0.28690260777009047</v>
      </c>
      <c r="K316" s="10">
        <f t="shared" si="22"/>
        <v>0</v>
      </c>
    </row>
    <row r="317" spans="1:11" ht="12.75">
      <c r="A317" s="2">
        <v>316</v>
      </c>
      <c r="B317" s="2" t="s">
        <v>556</v>
      </c>
      <c r="C317" s="3">
        <v>28815</v>
      </c>
      <c r="D317" s="10">
        <v>0</v>
      </c>
      <c r="E317" s="7">
        <f t="shared" si="20"/>
        <v>0.09392983792834309</v>
      </c>
      <c r="F317" s="7">
        <f t="shared" si="21"/>
        <v>0</v>
      </c>
      <c r="G317" s="9">
        <f t="shared" si="23"/>
        <v>0</v>
      </c>
      <c r="H317" s="3" t="str">
        <f t="shared" si="24"/>
        <v> </v>
      </c>
      <c r="I317" s="9"/>
      <c r="J317" s="12"/>
      <c r="K317" s="10">
        <f t="shared" si="22"/>
        <v>0</v>
      </c>
    </row>
    <row r="318" spans="1:11" ht="12.75">
      <c r="A318" s="2">
        <v>3161</v>
      </c>
      <c r="B318" t="s">
        <v>1310</v>
      </c>
      <c r="C318" s="3">
        <v>3524</v>
      </c>
      <c r="D318" s="10">
        <v>0</v>
      </c>
      <c r="E318" s="7">
        <f t="shared" si="20"/>
        <v>0.011487376326895055</v>
      </c>
      <c r="F318" s="7">
        <f t="shared" si="21"/>
        <v>0</v>
      </c>
      <c r="G318" s="9">
        <f t="shared" si="23"/>
        <v>0</v>
      </c>
      <c r="H318" s="3" t="str">
        <f t="shared" si="24"/>
        <v> </v>
      </c>
      <c r="I318" s="9">
        <v>0.8891954022988506</v>
      </c>
      <c r="J318" s="9">
        <v>0.8891954022988506</v>
      </c>
      <c r="K318" s="10">
        <f t="shared" si="22"/>
        <v>0</v>
      </c>
    </row>
    <row r="319" spans="1:11" ht="12.75">
      <c r="A319" s="2">
        <v>31611</v>
      </c>
      <c r="B319" t="s">
        <v>1310</v>
      </c>
      <c r="C319" s="3">
        <v>3524</v>
      </c>
      <c r="D319" s="10">
        <v>0</v>
      </c>
      <c r="E319" s="7">
        <f t="shared" si="20"/>
        <v>0.011487376326895055</v>
      </c>
      <c r="F319" s="7">
        <f t="shared" si="21"/>
        <v>0</v>
      </c>
      <c r="G319" s="9">
        <f t="shared" si="23"/>
        <v>0</v>
      </c>
      <c r="H319" s="3" t="str">
        <f t="shared" si="24"/>
        <v> </v>
      </c>
      <c r="I319" s="9">
        <v>0.8891954022988506</v>
      </c>
      <c r="J319" s="9">
        <v>0.8891954022988506</v>
      </c>
      <c r="K319" s="10">
        <f t="shared" si="22"/>
        <v>0</v>
      </c>
    </row>
    <row r="320" spans="1:11" ht="12.75">
      <c r="A320" s="2">
        <v>316110</v>
      </c>
      <c r="B320" t="s">
        <v>1310</v>
      </c>
      <c r="C320" s="3">
        <v>3524</v>
      </c>
      <c r="D320" s="10">
        <v>0</v>
      </c>
      <c r="E320" s="7">
        <f t="shared" si="20"/>
        <v>0.011487376326895055</v>
      </c>
      <c r="F320" s="7">
        <f t="shared" si="21"/>
        <v>0</v>
      </c>
      <c r="G320" s="9">
        <f t="shared" si="23"/>
        <v>0</v>
      </c>
      <c r="H320" s="3" t="str">
        <f t="shared" si="24"/>
        <v> </v>
      </c>
      <c r="I320" s="9">
        <v>0.8891954022988506</v>
      </c>
      <c r="J320" s="9">
        <v>0.8891954022988506</v>
      </c>
      <c r="K320" s="10">
        <f t="shared" si="22"/>
        <v>0</v>
      </c>
    </row>
    <row r="321" spans="1:11" ht="12.75">
      <c r="A321" s="2">
        <v>3162</v>
      </c>
      <c r="B321" s="2" t="s">
        <v>557</v>
      </c>
      <c r="C321" s="3">
        <v>11822</v>
      </c>
      <c r="D321" s="10">
        <v>0</v>
      </c>
      <c r="E321" s="7">
        <f t="shared" si="20"/>
        <v>0.038536822626717745</v>
      </c>
      <c r="F321" s="7">
        <f t="shared" si="21"/>
        <v>0</v>
      </c>
      <c r="G321" s="9">
        <f t="shared" si="23"/>
        <v>0</v>
      </c>
      <c r="H321" s="3" t="str">
        <f t="shared" si="24"/>
        <v> </v>
      </c>
      <c r="I321" s="9">
        <v>0.11394717426589937</v>
      </c>
      <c r="J321" s="9">
        <v>0.11394717426589937</v>
      </c>
      <c r="K321" s="10">
        <f t="shared" si="22"/>
        <v>0</v>
      </c>
    </row>
    <row r="322" spans="1:11" ht="12.75">
      <c r="A322" s="2">
        <v>31621</v>
      </c>
      <c r="B322" s="2" t="s">
        <v>557</v>
      </c>
      <c r="C322" s="3">
        <v>11822</v>
      </c>
      <c r="D322" s="10">
        <v>0</v>
      </c>
      <c r="E322" s="7">
        <f t="shared" si="20"/>
        <v>0.038536822626717745</v>
      </c>
      <c r="F322" s="7">
        <f t="shared" si="21"/>
        <v>0</v>
      </c>
      <c r="G322" s="9">
        <f t="shared" si="23"/>
        <v>0</v>
      </c>
      <c r="H322" s="3" t="str">
        <f t="shared" si="24"/>
        <v> </v>
      </c>
      <c r="I322" s="9">
        <v>0.11394717426589937</v>
      </c>
      <c r="J322" s="9">
        <v>0.11394717426589937</v>
      </c>
      <c r="K322" s="10">
        <f t="shared" si="22"/>
        <v>0</v>
      </c>
    </row>
    <row r="323" spans="1:11" ht="12.75">
      <c r="A323" s="2">
        <v>316211</v>
      </c>
      <c r="B323" t="s">
        <v>1311</v>
      </c>
      <c r="C323" s="3">
        <v>2187</v>
      </c>
      <c r="D323" s="10">
        <v>0</v>
      </c>
      <c r="E323" s="7">
        <f aca="true" t="shared" si="25" ref="E323:E386">C323/C$2104*1000</f>
        <v>0.0071290840030986055</v>
      </c>
      <c r="F323" s="7">
        <f aca="true" t="shared" si="26" ref="F323:F386">D323/D$2104*1000</f>
        <v>0</v>
      </c>
      <c r="G323" s="9">
        <f t="shared" si="23"/>
        <v>0</v>
      </c>
      <c r="H323" s="3" t="str">
        <f t="shared" si="24"/>
        <v> </v>
      </c>
      <c r="I323" s="9">
        <v>0.11394717426589937</v>
      </c>
      <c r="J323" s="9">
        <v>0.11394717426589937</v>
      </c>
      <c r="K323" s="10">
        <f aca="true" t="shared" si="27" ref="K323:K386">D323*J323</f>
        <v>0</v>
      </c>
    </row>
    <row r="324" spans="1:11" ht="12.75">
      <c r="A324" s="2">
        <v>316212</v>
      </c>
      <c r="B324" t="s">
        <v>1312</v>
      </c>
      <c r="C324" s="3">
        <v>9</v>
      </c>
      <c r="D324" s="10">
        <v>0</v>
      </c>
      <c r="E324" s="7">
        <f t="shared" si="25"/>
        <v>2.933779425143459E-05</v>
      </c>
      <c r="F324" s="7">
        <f t="shared" si="26"/>
        <v>0</v>
      </c>
      <c r="G324" s="9">
        <f aca="true" t="shared" si="28" ref="G324:G387">F324/E324</f>
        <v>0</v>
      </c>
      <c r="H324" s="3" t="str">
        <f aca="true" t="shared" si="29" ref="H324:H387">IF(D324&gt;0,(D324-(D324/G324))," ")</f>
        <v> </v>
      </c>
      <c r="I324" s="9">
        <v>0.11394717426589937</v>
      </c>
      <c r="J324" s="9">
        <v>0.11394717426589937</v>
      </c>
      <c r="K324" s="10">
        <f t="shared" si="27"/>
        <v>0</v>
      </c>
    </row>
    <row r="325" spans="1:11" ht="12.75">
      <c r="A325" s="2">
        <v>316213</v>
      </c>
      <c r="B325" s="2" t="s">
        <v>558</v>
      </c>
      <c r="C325" s="3">
        <v>5800</v>
      </c>
      <c r="D325" s="10">
        <v>0</v>
      </c>
      <c r="E325" s="7">
        <f t="shared" si="25"/>
        <v>0.018906578517591182</v>
      </c>
      <c r="F325" s="7">
        <f t="shared" si="26"/>
        <v>0</v>
      </c>
      <c r="G325" s="9">
        <f t="shared" si="28"/>
        <v>0</v>
      </c>
      <c r="H325" s="3" t="str">
        <f t="shared" si="29"/>
        <v> </v>
      </c>
      <c r="I325" s="9">
        <v>0.11394717426589937</v>
      </c>
      <c r="J325" s="9">
        <v>0.11394717426589937</v>
      </c>
      <c r="K325" s="10">
        <f t="shared" si="27"/>
        <v>0</v>
      </c>
    </row>
    <row r="326" spans="1:11" ht="12.75">
      <c r="A326" s="2">
        <v>316214</v>
      </c>
      <c r="B326" t="s">
        <v>1313</v>
      </c>
      <c r="C326" s="3">
        <v>3066</v>
      </c>
      <c r="D326" s="10">
        <v>0</v>
      </c>
      <c r="E326" s="7">
        <f t="shared" si="25"/>
        <v>0.009994408574988718</v>
      </c>
      <c r="F326" s="7">
        <f t="shared" si="26"/>
        <v>0</v>
      </c>
      <c r="G326" s="9">
        <f t="shared" si="28"/>
        <v>0</v>
      </c>
      <c r="H326" s="3" t="str">
        <f t="shared" si="29"/>
        <v> </v>
      </c>
      <c r="I326" s="9">
        <v>0.11394717426589937</v>
      </c>
      <c r="J326" s="9">
        <v>0.11394717426589937</v>
      </c>
      <c r="K326" s="10">
        <f t="shared" si="27"/>
        <v>0</v>
      </c>
    </row>
    <row r="327" spans="1:11" ht="12.75">
      <c r="A327" s="2">
        <v>316219</v>
      </c>
      <c r="B327" t="s">
        <v>1314</v>
      </c>
      <c r="C327" s="3">
        <v>760</v>
      </c>
      <c r="D327" s="10">
        <v>0</v>
      </c>
      <c r="E327" s="7">
        <f t="shared" si="25"/>
        <v>0.00247741373678781</v>
      </c>
      <c r="F327" s="7">
        <f t="shared" si="26"/>
        <v>0</v>
      </c>
      <c r="G327" s="9">
        <f t="shared" si="28"/>
        <v>0</v>
      </c>
      <c r="H327" s="3" t="str">
        <f t="shared" si="29"/>
        <v> </v>
      </c>
      <c r="I327" s="9">
        <v>0.11394717426589937</v>
      </c>
      <c r="J327" s="9">
        <v>0.11394717426589937</v>
      </c>
      <c r="K327" s="10">
        <f t="shared" si="27"/>
        <v>0</v>
      </c>
    </row>
    <row r="328" spans="1:11" ht="12.75">
      <c r="A328" s="2">
        <v>3169</v>
      </c>
      <c r="B328" s="2" t="s">
        <v>559</v>
      </c>
      <c r="C328" s="3">
        <v>13469</v>
      </c>
      <c r="D328" s="10">
        <v>0</v>
      </c>
      <c r="E328" s="7">
        <f t="shared" si="25"/>
        <v>0.04390563897473028</v>
      </c>
      <c r="F328" s="7">
        <f t="shared" si="26"/>
        <v>0</v>
      </c>
      <c r="G328" s="9">
        <f t="shared" si="28"/>
        <v>0</v>
      </c>
      <c r="H328" s="3" t="str">
        <f t="shared" si="29"/>
        <v> </v>
      </c>
      <c r="I328" s="9">
        <v>0.2894679324765713</v>
      </c>
      <c r="J328" s="9">
        <v>0.2894679324765713</v>
      </c>
      <c r="K328" s="10">
        <f t="shared" si="27"/>
        <v>0</v>
      </c>
    </row>
    <row r="329" spans="1:11" ht="12.75">
      <c r="A329" s="2">
        <v>31699</v>
      </c>
      <c r="B329" s="2" t="s">
        <v>559</v>
      </c>
      <c r="C329" s="3">
        <v>13469</v>
      </c>
      <c r="D329" s="10">
        <v>0</v>
      </c>
      <c r="E329" s="7">
        <f t="shared" si="25"/>
        <v>0.04390563897473028</v>
      </c>
      <c r="F329" s="7">
        <f t="shared" si="26"/>
        <v>0</v>
      </c>
      <c r="G329" s="9">
        <f t="shared" si="28"/>
        <v>0</v>
      </c>
      <c r="H329" s="3" t="str">
        <f t="shared" si="29"/>
        <v> </v>
      </c>
      <c r="I329" s="9">
        <v>0.2894679324765713</v>
      </c>
      <c r="J329" s="9">
        <v>0.2894679324765713</v>
      </c>
      <c r="K329" s="10">
        <f t="shared" si="27"/>
        <v>0</v>
      </c>
    </row>
    <row r="330" spans="1:11" ht="12.75">
      <c r="A330" s="2">
        <v>316991</v>
      </c>
      <c r="B330" s="2" t="s">
        <v>560</v>
      </c>
      <c r="C330" s="3">
        <v>3459</v>
      </c>
      <c r="D330" s="10">
        <v>0</v>
      </c>
      <c r="E330" s="7">
        <f t="shared" si="25"/>
        <v>0.01127549225730136</v>
      </c>
      <c r="F330" s="7">
        <f t="shared" si="26"/>
        <v>0</v>
      </c>
      <c r="G330" s="9">
        <f t="shared" si="28"/>
        <v>0</v>
      </c>
      <c r="H330" s="3" t="str">
        <f t="shared" si="29"/>
        <v> </v>
      </c>
      <c r="I330" s="9">
        <v>0.2894679324765713</v>
      </c>
      <c r="J330" s="9">
        <v>0.2894679324765713</v>
      </c>
      <c r="K330" s="10">
        <f t="shared" si="27"/>
        <v>0</v>
      </c>
    </row>
    <row r="331" spans="1:11" ht="12.75">
      <c r="A331" s="2">
        <v>316992</v>
      </c>
      <c r="B331" t="s">
        <v>1315</v>
      </c>
      <c r="C331" s="3">
        <v>1768</v>
      </c>
      <c r="D331" s="10">
        <v>0</v>
      </c>
      <c r="E331" s="7">
        <f t="shared" si="25"/>
        <v>0.005763246692948485</v>
      </c>
      <c r="F331" s="7">
        <f t="shared" si="26"/>
        <v>0</v>
      </c>
      <c r="G331" s="9">
        <f t="shared" si="28"/>
        <v>0</v>
      </c>
      <c r="H331" s="3" t="str">
        <f t="shared" si="29"/>
        <v> </v>
      </c>
      <c r="I331" s="9">
        <v>0.2894679324765713</v>
      </c>
      <c r="J331" s="9">
        <v>0.2894679324765713</v>
      </c>
      <c r="K331" s="10">
        <f t="shared" si="27"/>
        <v>0</v>
      </c>
    </row>
    <row r="332" spans="1:11" ht="12.75">
      <c r="A332" s="2">
        <v>316993</v>
      </c>
      <c r="B332" s="2" t="s">
        <v>561</v>
      </c>
      <c r="C332" s="3">
        <v>2107</v>
      </c>
      <c r="D332" s="10">
        <v>0</v>
      </c>
      <c r="E332" s="7">
        <f t="shared" si="25"/>
        <v>0.006868303609752521</v>
      </c>
      <c r="F332" s="7">
        <f t="shared" si="26"/>
        <v>0</v>
      </c>
      <c r="G332" s="9">
        <f t="shared" si="28"/>
        <v>0</v>
      </c>
      <c r="H332" s="3" t="str">
        <f t="shared" si="29"/>
        <v> </v>
      </c>
      <c r="I332" s="9">
        <v>0.2894679324765713</v>
      </c>
      <c r="J332" s="9">
        <v>0.2894679324765713</v>
      </c>
      <c r="K332" s="10">
        <f t="shared" si="27"/>
        <v>0</v>
      </c>
    </row>
    <row r="333" spans="1:11" ht="12.75">
      <c r="A333" s="2">
        <v>316999</v>
      </c>
      <c r="B333" s="2" t="s">
        <v>562</v>
      </c>
      <c r="C333" s="3">
        <v>6135</v>
      </c>
      <c r="D333" s="10">
        <v>0</v>
      </c>
      <c r="E333" s="7">
        <f t="shared" si="25"/>
        <v>0.019998596414727912</v>
      </c>
      <c r="F333" s="7">
        <f t="shared" si="26"/>
        <v>0</v>
      </c>
      <c r="G333" s="9">
        <f t="shared" si="28"/>
        <v>0</v>
      </c>
      <c r="H333" s="3" t="str">
        <f t="shared" si="29"/>
        <v> </v>
      </c>
      <c r="I333" s="9">
        <v>0.2894679324765713</v>
      </c>
      <c r="J333" s="9">
        <v>0.2894679324765713</v>
      </c>
      <c r="K333" s="10">
        <f t="shared" si="27"/>
        <v>0</v>
      </c>
    </row>
    <row r="334" spans="1:11" ht="12.75">
      <c r="A334" s="2">
        <v>321</v>
      </c>
      <c r="B334" s="2" t="s">
        <v>563</v>
      </c>
      <c r="C334" s="3">
        <v>385841</v>
      </c>
      <c r="D334" s="10">
        <v>243.55679</v>
      </c>
      <c r="E334" s="7">
        <f t="shared" si="25"/>
        <v>1.257747096863086</v>
      </c>
      <c r="F334" s="7">
        <f t="shared" si="26"/>
        <v>0.9513008104677277</v>
      </c>
      <c r="G334" s="9">
        <f t="shared" si="28"/>
        <v>0.7563530163101486</v>
      </c>
      <c r="H334" s="3">
        <f t="shared" si="29"/>
        <v>-78.45791047437157</v>
      </c>
      <c r="I334"/>
      <c r="J334" s="12">
        <f>((D335/D334)*J335)+((D339/D334)*J339)+((D346/D334)*J346)</f>
        <v>0.42767361254538383</v>
      </c>
      <c r="K334" s="10">
        <f t="shared" si="27"/>
        <v>104.16281223925742</v>
      </c>
    </row>
    <row r="335" spans="1:11" ht="12.75">
      <c r="A335" s="2">
        <v>3211</v>
      </c>
      <c r="B335" s="2" t="s">
        <v>564</v>
      </c>
      <c r="C335" s="3">
        <v>84238</v>
      </c>
      <c r="D335" s="10">
        <v>0</v>
      </c>
      <c r="E335" s="7">
        <f t="shared" si="25"/>
        <v>0.2745952346835941</v>
      </c>
      <c r="F335" s="7">
        <f t="shared" si="26"/>
        <v>0</v>
      </c>
      <c r="G335" s="9">
        <f t="shared" si="28"/>
        <v>0</v>
      </c>
      <c r="H335" s="3" t="str">
        <f t="shared" si="29"/>
        <v> </v>
      </c>
      <c r="I335" s="9">
        <v>0.04020167037121822</v>
      </c>
      <c r="J335" s="9">
        <v>0.04020167037121822</v>
      </c>
      <c r="K335" s="10">
        <f t="shared" si="27"/>
        <v>0</v>
      </c>
    </row>
    <row r="336" spans="1:11" ht="12.75">
      <c r="A336" s="2">
        <v>32111</v>
      </c>
      <c r="B336" s="2" t="s">
        <v>564</v>
      </c>
      <c r="C336" s="3">
        <v>84238</v>
      </c>
      <c r="D336" s="10">
        <v>0</v>
      </c>
      <c r="E336" s="7">
        <f t="shared" si="25"/>
        <v>0.2745952346835941</v>
      </c>
      <c r="F336" s="7">
        <f t="shared" si="26"/>
        <v>0</v>
      </c>
      <c r="G336" s="9">
        <f t="shared" si="28"/>
        <v>0</v>
      </c>
      <c r="H336" s="3" t="str">
        <f t="shared" si="29"/>
        <v> </v>
      </c>
      <c r="I336" s="9">
        <v>0.04020167037121822</v>
      </c>
      <c r="J336" s="9">
        <v>0.04020167037121822</v>
      </c>
      <c r="K336" s="10">
        <f t="shared" si="27"/>
        <v>0</v>
      </c>
    </row>
    <row r="337" spans="1:11" ht="12.75">
      <c r="A337" s="2">
        <v>321113</v>
      </c>
      <c r="B337" s="2" t="s">
        <v>565</v>
      </c>
      <c r="C337" s="3">
        <v>72237</v>
      </c>
      <c r="D337" s="10">
        <v>0</v>
      </c>
      <c r="E337" s="7">
        <f t="shared" si="25"/>
        <v>0.2354749159267645</v>
      </c>
      <c r="F337" s="7">
        <f t="shared" si="26"/>
        <v>0</v>
      </c>
      <c r="G337" s="9">
        <f t="shared" si="28"/>
        <v>0</v>
      </c>
      <c r="H337" s="3" t="str">
        <f t="shared" si="29"/>
        <v> </v>
      </c>
      <c r="I337" s="9">
        <v>0.04020167037121822</v>
      </c>
      <c r="J337" s="9">
        <v>0.04020167037121822</v>
      </c>
      <c r="K337" s="10">
        <f t="shared" si="27"/>
        <v>0</v>
      </c>
    </row>
    <row r="338" spans="1:11" ht="12.75">
      <c r="A338" s="2">
        <v>321114</v>
      </c>
      <c r="B338" s="2" t="s">
        <v>566</v>
      </c>
      <c r="C338" s="3">
        <v>12001</v>
      </c>
      <c r="D338" s="10">
        <v>0</v>
      </c>
      <c r="E338" s="7">
        <f t="shared" si="25"/>
        <v>0.039120318756829614</v>
      </c>
      <c r="F338" s="7">
        <f t="shared" si="26"/>
        <v>0</v>
      </c>
      <c r="G338" s="9">
        <f t="shared" si="28"/>
        <v>0</v>
      </c>
      <c r="H338" s="3" t="str">
        <f t="shared" si="29"/>
        <v> </v>
      </c>
      <c r="I338" s="9">
        <v>0.04020167037121822</v>
      </c>
      <c r="J338" s="9">
        <v>0.04020167037121822</v>
      </c>
      <c r="K338" s="10">
        <f t="shared" si="27"/>
        <v>0</v>
      </c>
    </row>
    <row r="339" spans="1:11" ht="12.75">
      <c r="A339" s="2">
        <v>3212</v>
      </c>
      <c r="B339" s="2" t="s">
        <v>567</v>
      </c>
      <c r="C339" s="3">
        <v>71817</v>
      </c>
      <c r="D339" s="10">
        <v>93.668088</v>
      </c>
      <c r="E339" s="7">
        <f t="shared" si="25"/>
        <v>0.23410581886169754</v>
      </c>
      <c r="F339" s="7">
        <f t="shared" si="26"/>
        <v>0.36585524069915043</v>
      </c>
      <c r="G339" s="9">
        <f t="shared" si="28"/>
        <v>1.562777219626849</v>
      </c>
      <c r="H339" s="3">
        <f t="shared" si="29"/>
        <v>33.73114572593388</v>
      </c>
      <c r="I339"/>
      <c r="J339" s="12">
        <f>J340</f>
        <v>0.32673745166181495</v>
      </c>
      <c r="K339" s="10">
        <f t="shared" si="27"/>
        <v>30.604872375154628</v>
      </c>
    </row>
    <row r="340" spans="1:11" ht="12.75">
      <c r="A340" s="2">
        <v>32121</v>
      </c>
      <c r="B340" s="2" t="s">
        <v>567</v>
      </c>
      <c r="C340" s="3">
        <v>71817</v>
      </c>
      <c r="D340" s="10">
        <v>93.668088</v>
      </c>
      <c r="E340" s="7">
        <f t="shared" si="25"/>
        <v>0.23410581886169754</v>
      </c>
      <c r="F340" s="7">
        <f t="shared" si="26"/>
        <v>0.36585524069915043</v>
      </c>
      <c r="G340" s="9">
        <f t="shared" si="28"/>
        <v>1.562777219626849</v>
      </c>
      <c r="H340" s="3">
        <f t="shared" si="29"/>
        <v>33.73114572593388</v>
      </c>
      <c r="I340"/>
      <c r="J340" s="12">
        <f>((D341/D340)*J341)+((D342/D340)*J342)+((D343/D340)*J343)+((D344/D340)*J344)+((D345/D340)*J345)</f>
        <v>0.32673745166181495</v>
      </c>
      <c r="K340" s="10">
        <f t="shared" si="27"/>
        <v>30.604872375154628</v>
      </c>
    </row>
    <row r="341" spans="1:11" ht="12.75">
      <c r="A341" s="2">
        <v>321211</v>
      </c>
      <c r="B341" s="2" t="s">
        <v>568</v>
      </c>
      <c r="C341" s="3">
        <v>13449</v>
      </c>
      <c r="D341" s="10">
        <v>0</v>
      </c>
      <c r="E341" s="7">
        <f t="shared" si="25"/>
        <v>0.043840443876393756</v>
      </c>
      <c r="F341" s="7">
        <f t="shared" si="26"/>
        <v>0</v>
      </c>
      <c r="G341" s="9">
        <f t="shared" si="28"/>
        <v>0</v>
      </c>
      <c r="H341" s="3" t="str">
        <f t="shared" si="29"/>
        <v> </v>
      </c>
      <c r="I341" s="9">
        <v>0.042542191005755535</v>
      </c>
      <c r="J341" s="9">
        <v>0.042542191005755535</v>
      </c>
      <c r="K341" s="10">
        <f t="shared" si="27"/>
        <v>0</v>
      </c>
    </row>
    <row r="342" spans="1:11" ht="12.75">
      <c r="A342" s="2">
        <v>321212</v>
      </c>
      <c r="B342" t="s">
        <v>1316</v>
      </c>
      <c r="C342" s="3">
        <v>15229</v>
      </c>
      <c r="D342" s="10">
        <v>0</v>
      </c>
      <c r="E342" s="7">
        <f t="shared" si="25"/>
        <v>0.04964280762834416</v>
      </c>
      <c r="F342" s="7">
        <f t="shared" si="26"/>
        <v>0</v>
      </c>
      <c r="G342" s="9">
        <f t="shared" si="28"/>
        <v>0</v>
      </c>
      <c r="H342" s="3" t="str">
        <f t="shared" si="29"/>
        <v> </v>
      </c>
      <c r="I342" s="9">
        <v>0.042542191005755535</v>
      </c>
      <c r="J342" s="9">
        <v>0.042542191005755535</v>
      </c>
      <c r="K342" s="10">
        <f t="shared" si="27"/>
        <v>0</v>
      </c>
    </row>
    <row r="343" spans="1:11" ht="12.75">
      <c r="A343" s="2">
        <v>321213</v>
      </c>
      <c r="B343" s="2" t="s">
        <v>569</v>
      </c>
      <c r="C343" s="3">
        <v>5023</v>
      </c>
      <c r="D343" s="10">
        <v>30.62986</v>
      </c>
      <c r="E343" s="7">
        <f t="shared" si="25"/>
        <v>0.01637374894721733</v>
      </c>
      <c r="F343" s="7">
        <f t="shared" si="26"/>
        <v>0.11963620740162094</v>
      </c>
      <c r="G343" s="9">
        <f t="shared" si="28"/>
        <v>7.306586157347476</v>
      </c>
      <c r="H343" s="3">
        <f t="shared" si="29"/>
        <v>26.437770925788683</v>
      </c>
      <c r="I343" s="9">
        <v>0.3267374516618149</v>
      </c>
      <c r="J343" s="9">
        <v>0.3267374516618149</v>
      </c>
      <c r="K343" s="10">
        <f t="shared" si="27"/>
        <v>10.007922401158158</v>
      </c>
    </row>
    <row r="344" spans="1:11" ht="12.75">
      <c r="A344" s="2">
        <v>321214</v>
      </c>
      <c r="B344" s="2" t="s">
        <v>570</v>
      </c>
      <c r="C344" s="3">
        <v>21640</v>
      </c>
      <c r="D344" s="10">
        <v>63.038228000000004</v>
      </c>
      <c r="E344" s="7">
        <f t="shared" si="25"/>
        <v>0.07054109640011606</v>
      </c>
      <c r="F344" s="7">
        <f t="shared" si="26"/>
        <v>0.24621903329752956</v>
      </c>
      <c r="G344" s="9">
        <f t="shared" si="28"/>
        <v>3.490433886949402</v>
      </c>
      <c r="H344" s="3">
        <f t="shared" si="29"/>
        <v>44.97794379416029</v>
      </c>
      <c r="I344" s="9">
        <v>0.3267374516618149</v>
      </c>
      <c r="J344" s="9">
        <v>0.3267374516618149</v>
      </c>
      <c r="K344" s="10">
        <f t="shared" si="27"/>
        <v>20.596949973996466</v>
      </c>
    </row>
    <row r="345" spans="1:11" ht="12.75">
      <c r="A345" s="2">
        <v>321219</v>
      </c>
      <c r="B345" s="2" t="s">
        <v>571</v>
      </c>
      <c r="C345" s="3">
        <v>16476</v>
      </c>
      <c r="D345" s="10">
        <v>0</v>
      </c>
      <c r="E345" s="7">
        <f t="shared" si="25"/>
        <v>0.05370772200962626</v>
      </c>
      <c r="F345" s="7">
        <f t="shared" si="26"/>
        <v>0</v>
      </c>
      <c r="G345" s="9">
        <f t="shared" si="28"/>
        <v>0</v>
      </c>
      <c r="H345" s="3" t="str">
        <f t="shared" si="29"/>
        <v> </v>
      </c>
      <c r="I345" s="9">
        <v>0.035801393728223</v>
      </c>
      <c r="J345" s="9">
        <v>0.035801393728223</v>
      </c>
      <c r="K345" s="10">
        <f t="shared" si="27"/>
        <v>0</v>
      </c>
    </row>
    <row r="346" spans="1:11" ht="12.75">
      <c r="A346" s="2">
        <v>3219</v>
      </c>
      <c r="B346" s="2" t="s">
        <v>572</v>
      </c>
      <c r="C346" s="3">
        <v>229786</v>
      </c>
      <c r="D346" s="10">
        <v>149.888702</v>
      </c>
      <c r="E346" s="7">
        <f t="shared" si="25"/>
        <v>0.7490460433177943</v>
      </c>
      <c r="F346" s="7">
        <f t="shared" si="26"/>
        <v>0.5854455697685772</v>
      </c>
      <c r="G346" s="9">
        <f t="shared" si="28"/>
        <v>0.7815882281086863</v>
      </c>
      <c r="H346" s="3">
        <f t="shared" si="29"/>
        <v>-41.88581124043833</v>
      </c>
      <c r="I346"/>
      <c r="J346" s="12">
        <f>((D347/D346)*J347)+((D351/D346)*J351)+((D353/D346)*J353)</f>
        <v>0.490750396011187</v>
      </c>
      <c r="K346" s="10">
        <f t="shared" si="27"/>
        <v>73.55793986410279</v>
      </c>
    </row>
    <row r="347" spans="1:11" ht="12.75">
      <c r="A347" s="2">
        <v>32191</v>
      </c>
      <c r="B347" s="2" t="s">
        <v>573</v>
      </c>
      <c r="C347" s="3">
        <v>108236</v>
      </c>
      <c r="D347" s="10">
        <v>77.365098</v>
      </c>
      <c r="E347" s="7">
        <f t="shared" si="25"/>
        <v>0.35282283317758606</v>
      </c>
      <c r="F347" s="7">
        <f t="shared" si="26"/>
        <v>0.30217790450151355</v>
      </c>
      <c r="G347" s="9">
        <f t="shared" si="28"/>
        <v>0.8564579048925061</v>
      </c>
      <c r="H347" s="3">
        <f t="shared" si="29"/>
        <v>-12.96636786429147</v>
      </c>
      <c r="I347" s="9">
        <v>0.013472941212225586</v>
      </c>
      <c r="J347" s="9">
        <v>0.013472941212225586</v>
      </c>
      <c r="K347" s="10">
        <f t="shared" si="27"/>
        <v>1.0423354172320713</v>
      </c>
    </row>
    <row r="348" spans="1:11" ht="12.75">
      <c r="A348" s="2">
        <v>321911</v>
      </c>
      <c r="B348" s="2" t="s">
        <v>574</v>
      </c>
      <c r="C348" s="3">
        <v>54264</v>
      </c>
      <c r="D348" s="10">
        <v>0</v>
      </c>
      <c r="E348" s="7">
        <f t="shared" si="25"/>
        <v>0.17688734080664964</v>
      </c>
      <c r="F348" s="7">
        <f t="shared" si="26"/>
        <v>0</v>
      </c>
      <c r="G348" s="9">
        <f t="shared" si="28"/>
        <v>0</v>
      </c>
      <c r="H348" s="3" t="str">
        <f t="shared" si="29"/>
        <v> </v>
      </c>
      <c r="I348" s="9">
        <v>0.013472941212225586</v>
      </c>
      <c r="J348" s="9">
        <v>0.013472941212225586</v>
      </c>
      <c r="K348" s="10">
        <f t="shared" si="27"/>
        <v>0</v>
      </c>
    </row>
    <row r="349" spans="1:11" ht="12.75">
      <c r="A349" s="2">
        <v>321912</v>
      </c>
      <c r="B349" s="2" t="s">
        <v>575</v>
      </c>
      <c r="C349" s="3">
        <v>22966</v>
      </c>
      <c r="D349" s="10">
        <v>77.365098</v>
      </c>
      <c r="E349" s="7">
        <f t="shared" si="25"/>
        <v>0.07486353141982742</v>
      </c>
      <c r="F349" s="7">
        <f t="shared" si="26"/>
        <v>0.30217790450151355</v>
      </c>
      <c r="G349" s="9">
        <f t="shared" si="28"/>
        <v>4.036383253241544</v>
      </c>
      <c r="H349" s="3">
        <f t="shared" si="29"/>
        <v>58.198162368238684</v>
      </c>
      <c r="I349" s="9">
        <v>0.013472941212225586</v>
      </c>
      <c r="J349" s="9">
        <v>0.013472941212225586</v>
      </c>
      <c r="K349" s="10">
        <f t="shared" si="27"/>
        <v>1.0423354172320713</v>
      </c>
    </row>
    <row r="350" spans="1:11" ht="12.75">
      <c r="A350" s="2">
        <v>321918</v>
      </c>
      <c r="B350" s="2" t="s">
        <v>576</v>
      </c>
      <c r="C350" s="3">
        <v>31006</v>
      </c>
      <c r="D350" s="10">
        <v>0</v>
      </c>
      <c r="E350" s="7">
        <f t="shared" si="25"/>
        <v>0.10107196095110899</v>
      </c>
      <c r="F350" s="7">
        <f t="shared" si="26"/>
        <v>0</v>
      </c>
      <c r="G350" s="9">
        <f t="shared" si="28"/>
        <v>0</v>
      </c>
      <c r="H350" s="3" t="str">
        <f t="shared" si="29"/>
        <v> </v>
      </c>
      <c r="I350" s="9">
        <v>0.013472941212225586</v>
      </c>
      <c r="J350" s="9">
        <v>0.013472941212225586</v>
      </c>
      <c r="K350" s="10">
        <f t="shared" si="27"/>
        <v>0</v>
      </c>
    </row>
    <row r="351" spans="1:11" ht="12.75">
      <c r="A351" s="2">
        <v>32192</v>
      </c>
      <c r="B351" s="2" t="s">
        <v>577</v>
      </c>
      <c r="C351" s="3">
        <v>49363</v>
      </c>
      <c r="D351" s="10">
        <v>0</v>
      </c>
      <c r="E351" s="7">
        <f t="shared" si="25"/>
        <v>0.16091128195928509</v>
      </c>
      <c r="F351" s="7">
        <f t="shared" si="26"/>
        <v>0</v>
      </c>
      <c r="G351" s="9">
        <f t="shared" si="28"/>
        <v>0</v>
      </c>
      <c r="H351" s="3" t="str">
        <f t="shared" si="29"/>
        <v> </v>
      </c>
      <c r="I351" s="9">
        <v>0.10226268622638279</v>
      </c>
      <c r="J351" s="9">
        <v>0.10226268622638279</v>
      </c>
      <c r="K351" s="10">
        <f t="shared" si="27"/>
        <v>0</v>
      </c>
    </row>
    <row r="352" spans="1:11" ht="12.75">
      <c r="A352" s="2">
        <v>321920</v>
      </c>
      <c r="B352" s="2" t="s">
        <v>577</v>
      </c>
      <c r="C352" s="3">
        <v>49363</v>
      </c>
      <c r="D352" s="10">
        <v>0</v>
      </c>
      <c r="E352" s="7">
        <f t="shared" si="25"/>
        <v>0.16091128195928509</v>
      </c>
      <c r="F352" s="7">
        <f t="shared" si="26"/>
        <v>0</v>
      </c>
      <c r="G352" s="9">
        <f t="shared" si="28"/>
        <v>0</v>
      </c>
      <c r="H352" s="3" t="str">
        <f t="shared" si="29"/>
        <v> </v>
      </c>
      <c r="I352" s="9">
        <v>0.10226268622638279</v>
      </c>
      <c r="J352" s="9">
        <v>0.10226268622638279</v>
      </c>
      <c r="K352" s="10">
        <f t="shared" si="27"/>
        <v>0</v>
      </c>
    </row>
    <row r="353" spans="1:11" ht="12.75">
      <c r="A353" s="2">
        <v>32199</v>
      </c>
      <c r="B353" s="2" t="s">
        <v>578</v>
      </c>
      <c r="C353" s="3">
        <v>72187</v>
      </c>
      <c r="D353" s="10">
        <v>72.523604</v>
      </c>
      <c r="E353" s="7">
        <f t="shared" si="25"/>
        <v>0.2353119281809232</v>
      </c>
      <c r="F353" s="7">
        <f t="shared" si="26"/>
        <v>0.2832676652670638</v>
      </c>
      <c r="G353" s="9">
        <f t="shared" si="28"/>
        <v>1.2037964562904313</v>
      </c>
      <c r="H353" s="3">
        <f t="shared" si="29"/>
        <v>12.27786758747915</v>
      </c>
      <c r="I353"/>
      <c r="J353" s="12">
        <f>((D354/D353)*J354)+((D355/D353)*J355)+((D356/D353)*J356)</f>
        <v>0.9998896972476811</v>
      </c>
      <c r="K353" s="10">
        <f t="shared" si="27"/>
        <v>72.51560444687071</v>
      </c>
    </row>
    <row r="354" spans="1:11" ht="12.75">
      <c r="A354" s="2">
        <v>321991</v>
      </c>
      <c r="B354" s="2" t="s">
        <v>579</v>
      </c>
      <c r="C354" s="3">
        <v>27729</v>
      </c>
      <c r="D354" s="10">
        <v>72.523604</v>
      </c>
      <c r="E354" s="7">
        <f t="shared" si="25"/>
        <v>0.09038974408866997</v>
      </c>
      <c r="F354" s="7">
        <f t="shared" si="26"/>
        <v>0.2832676652670638</v>
      </c>
      <c r="G354" s="9">
        <f t="shared" si="28"/>
        <v>3.1338474084978674</v>
      </c>
      <c r="H354" s="3">
        <f t="shared" si="29"/>
        <v>49.381569769698274</v>
      </c>
      <c r="I354" s="9">
        <v>0.9998896972476811</v>
      </c>
      <c r="J354" s="9">
        <v>0.9998896972476811</v>
      </c>
      <c r="K354" s="10">
        <f t="shared" si="27"/>
        <v>72.51560444687071</v>
      </c>
    </row>
    <row r="355" spans="1:11" ht="12.75">
      <c r="A355" s="2">
        <v>321992</v>
      </c>
      <c r="B355" s="2" t="s">
        <v>580</v>
      </c>
      <c r="C355" s="3">
        <v>16958</v>
      </c>
      <c r="D355" s="10">
        <v>0</v>
      </c>
      <c r="E355" s="7">
        <f t="shared" si="25"/>
        <v>0.055278923879536424</v>
      </c>
      <c r="F355" s="7">
        <f t="shared" si="26"/>
        <v>0</v>
      </c>
      <c r="G355" s="9">
        <f t="shared" si="28"/>
        <v>0</v>
      </c>
      <c r="H355" s="3" t="str">
        <f t="shared" si="29"/>
        <v> </v>
      </c>
      <c r="I355" s="9">
        <v>0.9999688673355058</v>
      </c>
      <c r="J355" s="9">
        <v>0.9999688673355058</v>
      </c>
      <c r="K355" s="10">
        <f t="shared" si="27"/>
        <v>0</v>
      </c>
    </row>
    <row r="356" spans="1:11" ht="12.75">
      <c r="A356" s="2">
        <v>321999</v>
      </c>
      <c r="B356" s="2" t="s">
        <v>581</v>
      </c>
      <c r="C356" s="3">
        <v>27500</v>
      </c>
      <c r="D356" s="10">
        <v>0</v>
      </c>
      <c r="E356" s="7">
        <f t="shared" si="25"/>
        <v>0.0896432602127168</v>
      </c>
      <c r="F356" s="7">
        <f t="shared" si="26"/>
        <v>0</v>
      </c>
      <c r="G356" s="9">
        <f t="shared" si="28"/>
        <v>0</v>
      </c>
      <c r="H356" s="3" t="str">
        <f t="shared" si="29"/>
        <v> </v>
      </c>
      <c r="I356" s="9">
        <v>0.07933747178329573</v>
      </c>
      <c r="J356" s="9">
        <v>0.07933747178329573</v>
      </c>
      <c r="K356" s="10">
        <f t="shared" si="27"/>
        <v>0</v>
      </c>
    </row>
    <row r="357" spans="1:11" ht="12.75">
      <c r="A357" s="2">
        <v>322</v>
      </c>
      <c r="B357" s="2" t="s">
        <v>582</v>
      </c>
      <c r="C357" s="3">
        <v>381251</v>
      </c>
      <c r="D357" s="10">
        <v>86.060026</v>
      </c>
      <c r="E357" s="7">
        <f t="shared" si="25"/>
        <v>1.2427848217948545</v>
      </c>
      <c r="F357" s="7">
        <f t="shared" si="26"/>
        <v>0.33613915047358656</v>
      </c>
      <c r="G357" s="9">
        <f t="shared" si="28"/>
        <v>0.27047252636069996</v>
      </c>
      <c r="H357" s="3">
        <f t="shared" si="29"/>
        <v>-232.12395800002759</v>
      </c>
      <c r="I357"/>
      <c r="J357" s="12">
        <f>((D358/D357)*J358)+((D366/D357)*J366)</f>
        <v>0.999175872896229</v>
      </c>
      <c r="K357" s="10">
        <f t="shared" si="27"/>
        <v>85.98910160002215</v>
      </c>
    </row>
    <row r="358" spans="1:11" ht="12.75">
      <c r="A358" s="2">
        <v>3221</v>
      </c>
      <c r="B358" s="2" t="s">
        <v>583</v>
      </c>
      <c r="C358" s="3">
        <v>116264</v>
      </c>
      <c r="D358" s="10">
        <v>0</v>
      </c>
      <c r="E358" s="7">
        <f t="shared" si="25"/>
        <v>0.37899214564986566</v>
      </c>
      <c r="F358" s="7">
        <f t="shared" si="26"/>
        <v>0</v>
      </c>
      <c r="G358" s="9">
        <f t="shared" si="28"/>
        <v>0</v>
      </c>
      <c r="H358" s="3" t="str">
        <f t="shared" si="29"/>
        <v> </v>
      </c>
      <c r="I358"/>
      <c r="J358" s="12"/>
      <c r="K358" s="10">
        <f t="shared" si="27"/>
        <v>0</v>
      </c>
    </row>
    <row r="359" spans="1:11" ht="12.75">
      <c r="A359" s="2">
        <v>32211</v>
      </c>
      <c r="B359" t="s">
        <v>1317</v>
      </c>
      <c r="C359" s="3">
        <v>6036</v>
      </c>
      <c r="D359" s="10">
        <v>0</v>
      </c>
      <c r="E359" s="7">
        <f t="shared" si="25"/>
        <v>0.019675880677962134</v>
      </c>
      <c r="F359" s="7">
        <f t="shared" si="26"/>
        <v>0</v>
      </c>
      <c r="G359" s="9">
        <f t="shared" si="28"/>
        <v>0</v>
      </c>
      <c r="H359" s="3" t="str">
        <f t="shared" si="29"/>
        <v> </v>
      </c>
      <c r="I359" s="9">
        <v>0.9998211145473288</v>
      </c>
      <c r="J359" s="9">
        <v>0.9998211145473288</v>
      </c>
      <c r="K359" s="10">
        <f t="shared" si="27"/>
        <v>0</v>
      </c>
    </row>
    <row r="360" spans="1:11" ht="12.75">
      <c r="A360" s="2">
        <v>322110</v>
      </c>
      <c r="B360" t="s">
        <v>1317</v>
      </c>
      <c r="C360" s="3">
        <v>6036</v>
      </c>
      <c r="D360" s="10">
        <v>0</v>
      </c>
      <c r="E360" s="7">
        <f t="shared" si="25"/>
        <v>0.019675880677962134</v>
      </c>
      <c r="F360" s="7">
        <f t="shared" si="26"/>
        <v>0</v>
      </c>
      <c r="G360" s="9">
        <f t="shared" si="28"/>
        <v>0</v>
      </c>
      <c r="H360" s="3" t="str">
        <f t="shared" si="29"/>
        <v> </v>
      </c>
      <c r="I360" s="9">
        <v>0.9998211145473288</v>
      </c>
      <c r="J360" s="9">
        <v>0.9998211145473288</v>
      </c>
      <c r="K360" s="10">
        <f t="shared" si="27"/>
        <v>0</v>
      </c>
    </row>
    <row r="361" spans="1:11" ht="12.75">
      <c r="A361" s="2">
        <v>32212</v>
      </c>
      <c r="B361" s="2" t="s">
        <v>584</v>
      </c>
      <c r="C361" s="3">
        <v>74866</v>
      </c>
      <c r="D361" s="10">
        <v>0</v>
      </c>
      <c r="E361" s="7">
        <f t="shared" si="25"/>
        <v>0.24404481160310024</v>
      </c>
      <c r="F361" s="7">
        <f t="shared" si="26"/>
        <v>0</v>
      </c>
      <c r="G361" s="9">
        <f t="shared" si="28"/>
        <v>0</v>
      </c>
      <c r="H361" s="3" t="str">
        <f t="shared" si="29"/>
        <v> </v>
      </c>
      <c r="I361" s="9">
        <v>0.9993982446572648</v>
      </c>
      <c r="J361" s="9">
        <v>0.9993982446572648</v>
      </c>
      <c r="K361" s="10">
        <f t="shared" si="27"/>
        <v>0</v>
      </c>
    </row>
    <row r="362" spans="1:11" ht="12.75">
      <c r="A362" s="2">
        <v>322121</v>
      </c>
      <c r="B362" s="2" t="s">
        <v>585</v>
      </c>
      <c r="C362" s="3">
        <v>70210</v>
      </c>
      <c r="D362" s="10">
        <v>0</v>
      </c>
      <c r="E362" s="7">
        <f t="shared" si="25"/>
        <v>0.22886739271035808</v>
      </c>
      <c r="F362" s="7">
        <f t="shared" si="26"/>
        <v>0</v>
      </c>
      <c r="G362" s="9">
        <f t="shared" si="28"/>
        <v>0</v>
      </c>
      <c r="H362" s="3" t="str">
        <f t="shared" si="29"/>
        <v> </v>
      </c>
      <c r="I362" s="9">
        <v>0.9993982446572648</v>
      </c>
      <c r="J362" s="9">
        <v>0.9993982446572648</v>
      </c>
      <c r="K362" s="10">
        <f t="shared" si="27"/>
        <v>0</v>
      </c>
    </row>
    <row r="363" spans="1:11" ht="12.75">
      <c r="A363" s="2">
        <v>322122</v>
      </c>
      <c r="B363" s="2" t="s">
        <v>586</v>
      </c>
      <c r="C363" s="3">
        <v>4656</v>
      </c>
      <c r="D363" s="10">
        <v>0</v>
      </c>
      <c r="E363" s="7">
        <f t="shared" si="25"/>
        <v>0.015177418892742161</v>
      </c>
      <c r="F363" s="7">
        <f t="shared" si="26"/>
        <v>0</v>
      </c>
      <c r="G363" s="9">
        <f t="shared" si="28"/>
        <v>0</v>
      </c>
      <c r="H363" s="3" t="str">
        <f t="shared" si="29"/>
        <v> </v>
      </c>
      <c r="I363" s="9">
        <v>0.9993982446572648</v>
      </c>
      <c r="J363" s="9">
        <v>0.9993982446572648</v>
      </c>
      <c r="K363" s="10">
        <f t="shared" si="27"/>
        <v>0</v>
      </c>
    </row>
    <row r="364" spans="1:11" ht="12.75">
      <c r="A364" s="2">
        <v>32213</v>
      </c>
      <c r="B364" t="s">
        <v>1318</v>
      </c>
      <c r="C364" s="3">
        <v>35362</v>
      </c>
      <c r="D364" s="10">
        <v>0</v>
      </c>
      <c r="E364" s="7">
        <f t="shared" si="25"/>
        <v>0.11527145336880333</v>
      </c>
      <c r="F364" s="7">
        <f t="shared" si="26"/>
        <v>0</v>
      </c>
      <c r="G364" s="9">
        <f t="shared" si="28"/>
        <v>0</v>
      </c>
      <c r="H364" s="3" t="str">
        <f t="shared" si="29"/>
        <v> </v>
      </c>
      <c r="I364" s="9">
        <v>0.9995558948631258</v>
      </c>
      <c r="J364" s="9">
        <v>0.9995558948631258</v>
      </c>
      <c r="K364" s="10">
        <f t="shared" si="27"/>
        <v>0</v>
      </c>
    </row>
    <row r="365" spans="1:11" ht="12.75">
      <c r="A365" s="2">
        <v>322130</v>
      </c>
      <c r="B365" t="s">
        <v>1318</v>
      </c>
      <c r="C365" s="3">
        <v>35362</v>
      </c>
      <c r="D365" s="10">
        <v>0</v>
      </c>
      <c r="E365" s="7">
        <f t="shared" si="25"/>
        <v>0.11527145336880333</v>
      </c>
      <c r="F365" s="7">
        <f t="shared" si="26"/>
        <v>0</v>
      </c>
      <c r="G365" s="9">
        <f t="shared" si="28"/>
        <v>0</v>
      </c>
      <c r="H365" s="3" t="str">
        <f t="shared" si="29"/>
        <v> </v>
      </c>
      <c r="I365" s="9">
        <v>0.9995558948631258</v>
      </c>
      <c r="J365" s="9">
        <v>0.9995558948631258</v>
      </c>
      <c r="K365" s="10">
        <f t="shared" si="27"/>
        <v>0</v>
      </c>
    </row>
    <row r="366" spans="1:11" ht="12.75">
      <c r="A366" s="2">
        <v>3222</v>
      </c>
      <c r="B366" s="2" t="s">
        <v>587</v>
      </c>
      <c r="C366" s="3">
        <v>264987</v>
      </c>
      <c r="D366" s="10">
        <v>86.060026</v>
      </c>
      <c r="E366" s="7">
        <f t="shared" si="25"/>
        <v>0.8637926761449887</v>
      </c>
      <c r="F366" s="7">
        <f t="shared" si="26"/>
        <v>0.33613915047358656</v>
      </c>
      <c r="G366" s="9">
        <f t="shared" si="28"/>
        <v>0.3891433207951455</v>
      </c>
      <c r="H366" s="3">
        <f t="shared" si="29"/>
        <v>-135.09249391002072</v>
      </c>
      <c r="I366"/>
      <c r="J366" s="12">
        <f>((D367/D366)*J367)+((D373/D366)*J373)+((D380/D366)*J380)+((D384/D366)*J384)</f>
        <v>0.999175872896229</v>
      </c>
      <c r="K366" s="10">
        <f t="shared" si="27"/>
        <v>85.98910160002215</v>
      </c>
    </row>
    <row r="367" spans="1:11" ht="12.75">
      <c r="A367" s="2">
        <v>32221</v>
      </c>
      <c r="B367" s="2" t="s">
        <v>588</v>
      </c>
      <c r="C367" s="3">
        <v>147593</v>
      </c>
      <c r="D367" s="10">
        <v>84.281518</v>
      </c>
      <c r="E367" s="7">
        <f t="shared" si="25"/>
        <v>0.4811170074391095</v>
      </c>
      <c r="F367" s="7">
        <f t="shared" si="26"/>
        <v>0.3291925319792989</v>
      </c>
      <c r="G367" s="9">
        <f t="shared" si="28"/>
        <v>0.6842255145614691</v>
      </c>
      <c r="H367" s="3">
        <f t="shared" si="29"/>
        <v>-38.896463829598034</v>
      </c>
      <c r="I367" s="9">
        <v>0.9991801918738845</v>
      </c>
      <c r="J367" s="9">
        <v>0.9991801918738845</v>
      </c>
      <c r="K367" s="10">
        <f t="shared" si="27"/>
        <v>84.21242332666226</v>
      </c>
    </row>
    <row r="368" spans="1:11" ht="12.75">
      <c r="A368" s="2">
        <v>322211</v>
      </c>
      <c r="B368" s="2" t="s">
        <v>589</v>
      </c>
      <c r="C368" s="3">
        <v>87215</v>
      </c>
      <c r="D368" s="10">
        <v>84.281518</v>
      </c>
      <c r="E368" s="7">
        <f t="shared" si="25"/>
        <v>0.2842995250709853</v>
      </c>
      <c r="F368" s="7">
        <f t="shared" si="26"/>
        <v>0.3291925319792989</v>
      </c>
      <c r="G368" s="9">
        <f t="shared" si="28"/>
        <v>1.1579074284317021</v>
      </c>
      <c r="H368" s="3">
        <f t="shared" si="29"/>
        <v>11.49373209370097</v>
      </c>
      <c r="I368" s="9">
        <v>0.9991801918738845</v>
      </c>
      <c r="J368" s="9">
        <v>0.9991801918738845</v>
      </c>
      <c r="K368" s="10">
        <f t="shared" si="27"/>
        <v>84.21242332666226</v>
      </c>
    </row>
    <row r="369" spans="1:11" ht="12.75">
      <c r="A369" s="2">
        <v>322212</v>
      </c>
      <c r="B369" s="2" t="s">
        <v>590</v>
      </c>
      <c r="C369" s="3">
        <v>39594</v>
      </c>
      <c r="D369" s="10">
        <v>0</v>
      </c>
      <c r="E369" s="7">
        <f t="shared" si="25"/>
        <v>0.12906673617681125</v>
      </c>
      <c r="F369" s="7">
        <f t="shared" si="26"/>
        <v>0</v>
      </c>
      <c r="G369" s="9">
        <f t="shared" si="28"/>
        <v>0</v>
      </c>
      <c r="H369" s="3" t="str">
        <f t="shared" si="29"/>
        <v> </v>
      </c>
      <c r="I369" s="9">
        <v>0.9991801918738845</v>
      </c>
      <c r="J369" s="9">
        <v>0.9991801918738845</v>
      </c>
      <c r="K369" s="10">
        <f t="shared" si="27"/>
        <v>0</v>
      </c>
    </row>
    <row r="370" spans="1:11" ht="12.75">
      <c r="A370" s="2">
        <v>322213</v>
      </c>
      <c r="B370" t="s">
        <v>1319</v>
      </c>
      <c r="C370" s="3">
        <v>2799</v>
      </c>
      <c r="D370" s="10">
        <v>0</v>
      </c>
      <c r="E370" s="7">
        <f t="shared" si="25"/>
        <v>0.009124054012196159</v>
      </c>
      <c r="F370" s="7">
        <f t="shared" si="26"/>
        <v>0</v>
      </c>
      <c r="G370" s="9">
        <f t="shared" si="28"/>
        <v>0</v>
      </c>
      <c r="H370" s="3" t="str">
        <f t="shared" si="29"/>
        <v> </v>
      </c>
      <c r="I370" s="9">
        <v>0.9991801918738845</v>
      </c>
      <c r="J370" s="9">
        <v>0.9991801918738845</v>
      </c>
      <c r="K370" s="10">
        <f t="shared" si="27"/>
        <v>0</v>
      </c>
    </row>
    <row r="371" spans="1:11" ht="12.75">
      <c r="A371" s="2">
        <v>322214</v>
      </c>
      <c r="B371" s="2" t="s">
        <v>591</v>
      </c>
      <c r="C371" s="3">
        <v>6612</v>
      </c>
      <c r="D371" s="10">
        <v>0</v>
      </c>
      <c r="E371" s="7">
        <f t="shared" si="25"/>
        <v>0.021553499510053947</v>
      </c>
      <c r="F371" s="7">
        <f t="shared" si="26"/>
        <v>0</v>
      </c>
      <c r="G371" s="9">
        <f t="shared" si="28"/>
        <v>0</v>
      </c>
      <c r="H371" s="3" t="str">
        <f t="shared" si="29"/>
        <v> </v>
      </c>
      <c r="I371" s="9">
        <v>0.999180191873885</v>
      </c>
      <c r="J371" s="9">
        <v>0.999180191873885</v>
      </c>
      <c r="K371" s="10">
        <f t="shared" si="27"/>
        <v>0</v>
      </c>
    </row>
    <row r="372" spans="1:11" ht="12.75">
      <c r="A372" s="2">
        <v>322215</v>
      </c>
      <c r="B372" t="s">
        <v>1320</v>
      </c>
      <c r="C372" s="3">
        <v>11373</v>
      </c>
      <c r="D372" s="10">
        <v>0</v>
      </c>
      <c r="E372" s="7">
        <f t="shared" si="25"/>
        <v>0.037073192669062845</v>
      </c>
      <c r="F372" s="7">
        <f t="shared" si="26"/>
        <v>0</v>
      </c>
      <c r="G372" s="9">
        <f t="shared" si="28"/>
        <v>0</v>
      </c>
      <c r="H372" s="3" t="str">
        <f t="shared" si="29"/>
        <v> </v>
      </c>
      <c r="I372" s="9">
        <v>0.999180191873885</v>
      </c>
      <c r="J372" s="9">
        <v>0.999180191873885</v>
      </c>
      <c r="K372" s="10">
        <f t="shared" si="27"/>
        <v>0</v>
      </c>
    </row>
    <row r="373" spans="1:11" ht="12.75">
      <c r="A373" s="2">
        <v>32222</v>
      </c>
      <c r="B373" s="2" t="s">
        <v>592</v>
      </c>
      <c r="C373" s="3">
        <v>53463</v>
      </c>
      <c r="D373" s="10">
        <v>1.7785080000000002</v>
      </c>
      <c r="E373" s="7">
        <f t="shared" si="25"/>
        <v>0.17427627711827196</v>
      </c>
      <c r="F373" s="7">
        <f t="shared" si="26"/>
        <v>0.006946618494287668</v>
      </c>
      <c r="G373" s="9">
        <f t="shared" si="28"/>
        <v>0.03985980541444187</v>
      </c>
      <c r="H373" s="3">
        <f t="shared" si="29"/>
        <v>-42.84057584920558</v>
      </c>
      <c r="I373"/>
      <c r="J373" s="12">
        <f>((D374/D373)*J374)+((D375/D373)*J375)+((D376/D373)*J376)+((D377/D373)*J377)+((D378/D373)*J378)+((D379/D373)*J379)</f>
        <v>0.9989712013439886</v>
      </c>
      <c r="K373" s="10">
        <f t="shared" si="27"/>
        <v>1.7766782733598947</v>
      </c>
    </row>
    <row r="374" spans="1:11" ht="12.75">
      <c r="A374" s="2">
        <v>322221</v>
      </c>
      <c r="B374" s="2" t="s">
        <v>593</v>
      </c>
      <c r="C374" s="3">
        <v>4896</v>
      </c>
      <c r="D374" s="10">
        <v>1.7785080000000002</v>
      </c>
      <c r="E374" s="7">
        <f t="shared" si="25"/>
        <v>0.015959760072780417</v>
      </c>
      <c r="F374" s="7">
        <f t="shared" si="26"/>
        <v>0.006946618494287668</v>
      </c>
      <c r="G374" s="9">
        <f t="shared" si="28"/>
        <v>0.43525832860953956</v>
      </c>
      <c r="H374" s="3">
        <f t="shared" si="29"/>
        <v>-2.3075895726336064</v>
      </c>
      <c r="I374" s="9">
        <v>0.9989712013439886</v>
      </c>
      <c r="J374" s="9">
        <v>0.9989712013439886</v>
      </c>
      <c r="K374" s="10">
        <f t="shared" si="27"/>
        <v>1.7766782733598947</v>
      </c>
    </row>
    <row r="375" spans="1:11" ht="12.75">
      <c r="A375" s="2">
        <v>322222</v>
      </c>
      <c r="B375" s="2" t="s">
        <v>594</v>
      </c>
      <c r="C375" s="3">
        <v>29193</v>
      </c>
      <c r="D375" s="10">
        <v>0</v>
      </c>
      <c r="E375" s="7">
        <f t="shared" si="25"/>
        <v>0.09516202528690333</v>
      </c>
      <c r="F375" s="7">
        <f t="shared" si="26"/>
        <v>0</v>
      </c>
      <c r="G375" s="9">
        <f t="shared" si="28"/>
        <v>0</v>
      </c>
      <c r="H375" s="3" t="str">
        <f t="shared" si="29"/>
        <v> </v>
      </c>
      <c r="I375" s="9">
        <v>0.9989712013439886</v>
      </c>
      <c r="J375" s="9">
        <v>0.9989712013439886</v>
      </c>
      <c r="K375" s="10">
        <f t="shared" si="27"/>
        <v>0</v>
      </c>
    </row>
    <row r="376" spans="1:11" ht="12.75">
      <c r="A376" s="2">
        <v>322223</v>
      </c>
      <c r="B376" t="s">
        <v>1321</v>
      </c>
      <c r="C376" s="3">
        <v>2913</v>
      </c>
      <c r="D376" s="10">
        <v>0</v>
      </c>
      <c r="E376" s="7">
        <f t="shared" si="25"/>
        <v>0.00949566607271433</v>
      </c>
      <c r="F376" s="7">
        <f t="shared" si="26"/>
        <v>0</v>
      </c>
      <c r="G376" s="9">
        <f t="shared" si="28"/>
        <v>0</v>
      </c>
      <c r="H376" s="3" t="str">
        <f t="shared" si="29"/>
        <v> </v>
      </c>
      <c r="I376" s="9">
        <v>0.1283061776547559</v>
      </c>
      <c r="J376" s="9">
        <v>0.1283061776547559</v>
      </c>
      <c r="K376" s="10">
        <f t="shared" si="27"/>
        <v>0</v>
      </c>
    </row>
    <row r="377" spans="1:11" ht="12.75">
      <c r="A377" s="2">
        <v>322224</v>
      </c>
      <c r="B377" s="2" t="s">
        <v>595</v>
      </c>
      <c r="C377" s="3">
        <v>9468</v>
      </c>
      <c r="D377" s="10">
        <v>0</v>
      </c>
      <c r="E377" s="7">
        <f t="shared" si="25"/>
        <v>0.03086335955250919</v>
      </c>
      <c r="F377" s="7">
        <f t="shared" si="26"/>
        <v>0</v>
      </c>
      <c r="G377" s="9">
        <f t="shared" si="28"/>
        <v>0</v>
      </c>
      <c r="H377" s="3" t="str">
        <f t="shared" si="29"/>
        <v> </v>
      </c>
      <c r="I377" s="9">
        <v>0.1283061776547559</v>
      </c>
      <c r="J377" s="9">
        <v>0.1283061776547559</v>
      </c>
      <c r="K377" s="10">
        <f t="shared" si="27"/>
        <v>0</v>
      </c>
    </row>
    <row r="378" spans="1:11" ht="12.75">
      <c r="A378" s="2">
        <v>322225</v>
      </c>
      <c r="B378" t="s">
        <v>1322</v>
      </c>
      <c r="C378" s="3">
        <v>4821</v>
      </c>
      <c r="D378" s="10">
        <v>0</v>
      </c>
      <c r="E378" s="7">
        <f t="shared" si="25"/>
        <v>0.015715278454018464</v>
      </c>
      <c r="F378" s="7">
        <f t="shared" si="26"/>
        <v>0</v>
      </c>
      <c r="G378" s="9">
        <f t="shared" si="28"/>
        <v>0</v>
      </c>
      <c r="H378" s="3" t="str">
        <f t="shared" si="29"/>
        <v> </v>
      </c>
      <c r="I378" s="9">
        <v>0.1283061776547559</v>
      </c>
      <c r="J378" s="9">
        <v>0.1283061776547559</v>
      </c>
      <c r="K378" s="10">
        <f t="shared" si="27"/>
        <v>0</v>
      </c>
    </row>
    <row r="379" spans="1:11" ht="12.75">
      <c r="A379" s="2">
        <v>322226</v>
      </c>
      <c r="B379" t="s">
        <v>1323</v>
      </c>
      <c r="C379" s="3">
        <v>2172</v>
      </c>
      <c r="D379" s="10">
        <v>0</v>
      </c>
      <c r="E379" s="7">
        <f t="shared" si="25"/>
        <v>0.007080187679346215</v>
      </c>
      <c r="F379" s="7">
        <f t="shared" si="26"/>
        <v>0</v>
      </c>
      <c r="G379" s="9">
        <f t="shared" si="28"/>
        <v>0</v>
      </c>
      <c r="H379" s="3" t="str">
        <f t="shared" si="29"/>
        <v> </v>
      </c>
      <c r="I379" s="9">
        <v>0.1283061776547559</v>
      </c>
      <c r="J379" s="9">
        <v>0.1283061776547559</v>
      </c>
      <c r="K379" s="10">
        <f t="shared" si="27"/>
        <v>0</v>
      </c>
    </row>
    <row r="380" spans="1:11" ht="12.75">
      <c r="A380" s="2">
        <v>32223</v>
      </c>
      <c r="B380" s="2" t="s">
        <v>596</v>
      </c>
      <c r="C380" s="3">
        <v>27286</v>
      </c>
      <c r="D380" s="10">
        <v>0</v>
      </c>
      <c r="E380" s="7">
        <f t="shared" si="25"/>
        <v>0.08894567266051603</v>
      </c>
      <c r="F380" s="7">
        <f t="shared" si="26"/>
        <v>0</v>
      </c>
      <c r="G380" s="9">
        <f t="shared" si="28"/>
        <v>0</v>
      </c>
      <c r="H380" s="3" t="str">
        <f t="shared" si="29"/>
        <v> </v>
      </c>
      <c r="I380" s="9">
        <v>0.9992847317744153</v>
      </c>
      <c r="J380" s="9">
        <v>0.9992847317744153</v>
      </c>
      <c r="K380" s="10">
        <f t="shared" si="27"/>
        <v>0</v>
      </c>
    </row>
    <row r="381" spans="1:11" ht="12.75">
      <c r="A381" s="2">
        <v>322231</v>
      </c>
      <c r="B381" s="2" t="s">
        <v>597</v>
      </c>
      <c r="C381" s="3">
        <v>7137</v>
      </c>
      <c r="D381" s="10">
        <v>0</v>
      </c>
      <c r="E381" s="7">
        <f t="shared" si="25"/>
        <v>0.02326487084138763</v>
      </c>
      <c r="F381" s="7">
        <f t="shared" si="26"/>
        <v>0</v>
      </c>
      <c r="G381" s="9">
        <f t="shared" si="28"/>
        <v>0</v>
      </c>
      <c r="H381" s="3" t="str">
        <f t="shared" si="29"/>
        <v> </v>
      </c>
      <c r="I381" s="9">
        <v>0.9992847317744153</v>
      </c>
      <c r="J381" s="9">
        <v>0.9992847317744153</v>
      </c>
      <c r="K381" s="10">
        <f t="shared" si="27"/>
        <v>0</v>
      </c>
    </row>
    <row r="382" spans="1:11" ht="12.75">
      <c r="A382" s="2">
        <v>322232</v>
      </c>
      <c r="B382" s="2" t="s">
        <v>598</v>
      </c>
      <c r="C382" s="3">
        <v>15994</v>
      </c>
      <c r="D382" s="10">
        <v>0</v>
      </c>
      <c r="E382" s="7">
        <f t="shared" si="25"/>
        <v>0.05213652013971609</v>
      </c>
      <c r="F382" s="7">
        <f t="shared" si="26"/>
        <v>0</v>
      </c>
      <c r="G382" s="9">
        <f t="shared" si="28"/>
        <v>0</v>
      </c>
      <c r="H382" s="3" t="str">
        <f t="shared" si="29"/>
        <v> </v>
      </c>
      <c r="I382" s="9">
        <v>0.9992847317744153</v>
      </c>
      <c r="J382" s="9">
        <v>0.9992847317744153</v>
      </c>
      <c r="K382" s="10">
        <f t="shared" si="27"/>
        <v>0</v>
      </c>
    </row>
    <row r="383" spans="1:11" ht="12.75">
      <c r="A383" s="2">
        <v>322233</v>
      </c>
      <c r="B383" t="s">
        <v>1324</v>
      </c>
      <c r="C383" s="3">
        <v>4155</v>
      </c>
      <c r="D383" s="10">
        <v>0</v>
      </c>
      <c r="E383" s="7">
        <f t="shared" si="25"/>
        <v>0.013544281679412302</v>
      </c>
      <c r="F383" s="7">
        <f t="shared" si="26"/>
        <v>0</v>
      </c>
      <c r="G383" s="9">
        <f t="shared" si="28"/>
        <v>0</v>
      </c>
      <c r="H383" s="3" t="str">
        <f t="shared" si="29"/>
        <v> </v>
      </c>
      <c r="I383" s="9">
        <v>0.9992847317744153</v>
      </c>
      <c r="J383" s="9">
        <v>0.9992847317744153</v>
      </c>
      <c r="K383" s="10">
        <f t="shared" si="27"/>
        <v>0</v>
      </c>
    </row>
    <row r="384" spans="1:11" ht="12.75">
      <c r="A384" s="2">
        <v>32229</v>
      </c>
      <c r="B384" s="2" t="s">
        <v>599</v>
      </c>
      <c r="C384" s="3">
        <v>36645</v>
      </c>
      <c r="D384" s="10">
        <v>0</v>
      </c>
      <c r="E384" s="7">
        <f t="shared" si="25"/>
        <v>0.11945371892709118</v>
      </c>
      <c r="F384" s="7">
        <f t="shared" si="26"/>
        <v>0</v>
      </c>
      <c r="G384" s="9">
        <f t="shared" si="28"/>
        <v>0</v>
      </c>
      <c r="H384" s="3" t="str">
        <f t="shared" si="29"/>
        <v> </v>
      </c>
      <c r="I384" s="9"/>
      <c r="J384" s="12"/>
      <c r="K384" s="10">
        <f t="shared" si="27"/>
        <v>0</v>
      </c>
    </row>
    <row r="385" spans="1:11" ht="12.75">
      <c r="A385" s="2">
        <v>322291</v>
      </c>
      <c r="B385" s="2" t="s">
        <v>600</v>
      </c>
      <c r="C385" s="3">
        <v>19752</v>
      </c>
      <c r="D385" s="10">
        <v>0</v>
      </c>
      <c r="E385" s="7">
        <f t="shared" si="25"/>
        <v>0.06438667911714845</v>
      </c>
      <c r="F385" s="7">
        <f t="shared" si="26"/>
        <v>0</v>
      </c>
      <c r="G385" s="9">
        <f t="shared" si="28"/>
        <v>0</v>
      </c>
      <c r="H385" s="3" t="str">
        <f t="shared" si="29"/>
        <v> </v>
      </c>
      <c r="I385" s="9">
        <v>0.9984080788230627</v>
      </c>
      <c r="J385" s="9">
        <v>0.9984080788230627</v>
      </c>
      <c r="K385" s="10">
        <f t="shared" si="27"/>
        <v>0</v>
      </c>
    </row>
    <row r="386" spans="1:11" ht="12.75">
      <c r="A386" s="2">
        <v>322299</v>
      </c>
      <c r="B386" s="2" t="s">
        <v>601</v>
      </c>
      <c r="C386" s="3">
        <v>16893</v>
      </c>
      <c r="D386" s="10">
        <v>0</v>
      </c>
      <c r="E386" s="7">
        <f t="shared" si="25"/>
        <v>0.05506703980994273</v>
      </c>
      <c r="F386" s="7">
        <f t="shared" si="26"/>
        <v>0</v>
      </c>
      <c r="G386" s="9">
        <f t="shared" si="28"/>
        <v>0</v>
      </c>
      <c r="H386" s="3" t="str">
        <f t="shared" si="29"/>
        <v> </v>
      </c>
      <c r="I386" s="9">
        <v>0.9985197731211596</v>
      </c>
      <c r="J386" s="9">
        <v>0.9985197731211596</v>
      </c>
      <c r="K386" s="10">
        <f t="shared" si="27"/>
        <v>0</v>
      </c>
    </row>
    <row r="387" spans="1:11" ht="12.75">
      <c r="A387" s="2">
        <v>323</v>
      </c>
      <c r="B387" s="2" t="s">
        <v>602</v>
      </c>
      <c r="C387" s="3">
        <v>549718</v>
      </c>
      <c r="D387" s="10">
        <v>156.903928</v>
      </c>
      <c r="E387" s="7">
        <f aca="true" t="shared" si="30" ref="E387:E450">C387/C$2104*1000</f>
        <v>1.7919459533677913</v>
      </c>
      <c r="F387" s="7">
        <f aca="true" t="shared" si="31" ref="F387:F450">D387/D$2104*1000</f>
        <v>0.6128461204960454</v>
      </c>
      <c r="G387" s="9">
        <f t="shared" si="28"/>
        <v>0.3420003373116581</v>
      </c>
      <c r="H387" s="3">
        <f t="shared" si="29"/>
        <v>-301.8790347109888</v>
      </c>
      <c r="I387"/>
      <c r="J387" s="12">
        <f>J388</f>
        <v>0.7387813135512925</v>
      </c>
      <c r="K387" s="10">
        <f aca="true" t="shared" si="32" ref="K387:K450">D387*J387</f>
        <v>115.91769002919743</v>
      </c>
    </row>
    <row r="388" spans="1:11" ht="12.75">
      <c r="A388" s="2">
        <v>3231</v>
      </c>
      <c r="B388" s="2" t="s">
        <v>602</v>
      </c>
      <c r="C388" s="3">
        <v>549718</v>
      </c>
      <c r="D388" s="10">
        <v>156.903928</v>
      </c>
      <c r="E388" s="7">
        <f t="shared" si="30"/>
        <v>1.7919459533677913</v>
      </c>
      <c r="F388" s="7">
        <f t="shared" si="31"/>
        <v>0.6128461204960454</v>
      </c>
      <c r="G388" s="9">
        <f aca="true" t="shared" si="33" ref="G388:G451">F388/E388</f>
        <v>0.3420003373116581</v>
      </c>
      <c r="H388" s="3">
        <f aca="true" t="shared" si="34" ref="H388:H451">IF(D388&gt;0,(D388-(D388/G388))," ")</f>
        <v>-301.8790347109888</v>
      </c>
      <c r="I388"/>
      <c r="J388" s="12">
        <f>((D389/D388)*J389)+((D400/D388)*J400)</f>
        <v>0.7387813135512925</v>
      </c>
      <c r="K388" s="10">
        <f t="shared" si="32"/>
        <v>115.91769002919743</v>
      </c>
    </row>
    <row r="389" spans="1:11" ht="12.75">
      <c r="A389" s="2">
        <v>32311</v>
      </c>
      <c r="B389" s="2" t="s">
        <v>603</v>
      </c>
      <c r="C389" s="3">
        <v>511233</v>
      </c>
      <c r="D389" s="10">
        <v>148.50541800000002</v>
      </c>
      <c r="E389" s="7">
        <f t="shared" si="30"/>
        <v>1.6664942853937401</v>
      </c>
      <c r="F389" s="7">
        <f t="shared" si="31"/>
        <v>0.5800426442730202</v>
      </c>
      <c r="G389" s="9">
        <f t="shared" si="33"/>
        <v>0.34806158614337784</v>
      </c>
      <c r="H389" s="3">
        <f t="shared" si="34"/>
        <v>-278.1587814179324</v>
      </c>
      <c r="I389" s="9">
        <v>0.7337799814461387</v>
      </c>
      <c r="J389" s="9">
        <v>0.7337799814461387</v>
      </c>
      <c r="K389" s="10">
        <f t="shared" si="32"/>
        <v>108.97030286469108</v>
      </c>
    </row>
    <row r="390" spans="1:11" ht="12.75">
      <c r="A390" s="2">
        <v>323110</v>
      </c>
      <c r="B390" s="2" t="s">
        <v>604</v>
      </c>
      <c r="C390" s="3">
        <v>265820</v>
      </c>
      <c r="D390" s="10">
        <v>79.14360599999999</v>
      </c>
      <c r="E390" s="7">
        <f t="shared" si="30"/>
        <v>0.8665080519907048</v>
      </c>
      <c r="F390" s="7">
        <f t="shared" si="31"/>
        <v>0.3091245229958012</v>
      </c>
      <c r="G390" s="9">
        <f t="shared" si="33"/>
        <v>0.3567474327395139</v>
      </c>
      <c r="H390" s="3">
        <f t="shared" si="34"/>
        <v>-142.70411801092018</v>
      </c>
      <c r="I390" s="9">
        <v>0.7337799814461387</v>
      </c>
      <c r="J390" s="9">
        <v>0.7337799814461387</v>
      </c>
      <c r="K390" s="10">
        <f t="shared" si="32"/>
        <v>58.0739937422605</v>
      </c>
    </row>
    <row r="391" spans="1:11" ht="12.75">
      <c r="A391" s="2">
        <v>323111</v>
      </c>
      <c r="B391" s="2" t="s">
        <v>605</v>
      </c>
      <c r="C391" s="3">
        <v>15459</v>
      </c>
      <c r="D391" s="10">
        <v>0</v>
      </c>
      <c r="E391" s="7">
        <f t="shared" si="30"/>
        <v>0.050392551259214144</v>
      </c>
      <c r="F391" s="7">
        <f t="shared" si="31"/>
        <v>0</v>
      </c>
      <c r="G391" s="9">
        <f t="shared" si="33"/>
        <v>0</v>
      </c>
      <c r="H391" s="3" t="str">
        <f t="shared" si="34"/>
        <v> </v>
      </c>
      <c r="I391" s="9">
        <v>0.7337799814461387</v>
      </c>
      <c r="J391" s="9">
        <v>0.7337799814461387</v>
      </c>
      <c r="K391" s="10">
        <f t="shared" si="32"/>
        <v>0</v>
      </c>
    </row>
    <row r="392" spans="1:11" ht="12.75">
      <c r="A392" s="2">
        <v>323112</v>
      </c>
      <c r="B392" s="2" t="s">
        <v>606</v>
      </c>
      <c r="C392" s="3">
        <v>32980</v>
      </c>
      <c r="D392" s="10">
        <v>13.536422</v>
      </c>
      <c r="E392" s="7">
        <f t="shared" si="30"/>
        <v>0.10750671715692364</v>
      </c>
      <c r="F392" s="7">
        <f t="shared" si="31"/>
        <v>0.0528714852065228</v>
      </c>
      <c r="G392" s="9">
        <f t="shared" si="33"/>
        <v>0.4917970393361395</v>
      </c>
      <c r="H392" s="3">
        <f t="shared" si="34"/>
        <v>-13.987985260101377</v>
      </c>
      <c r="I392" s="9">
        <v>0.7337799814461387</v>
      </c>
      <c r="J392" s="9">
        <v>0.7337799814461387</v>
      </c>
      <c r="K392" s="10">
        <f t="shared" si="32"/>
        <v>9.932755484007103</v>
      </c>
    </row>
    <row r="393" spans="1:11" ht="12.75">
      <c r="A393" s="2">
        <v>323113</v>
      </c>
      <c r="B393" s="2" t="s">
        <v>607</v>
      </c>
      <c r="C393" s="3">
        <v>61521</v>
      </c>
      <c r="D393" s="10">
        <v>13.240004</v>
      </c>
      <c r="E393" s="7">
        <f t="shared" si="30"/>
        <v>0.2005433822380564</v>
      </c>
      <c r="F393" s="7">
        <f t="shared" si="31"/>
        <v>0.05171371545747486</v>
      </c>
      <c r="G393" s="9">
        <f t="shared" si="33"/>
        <v>0.2578679729061702</v>
      </c>
      <c r="H393" s="3">
        <f t="shared" si="34"/>
        <v>-38.104115437498386</v>
      </c>
      <c r="I393" s="9">
        <v>0.7337799814461387</v>
      </c>
      <c r="J393" s="9">
        <v>0.7337799814461387</v>
      </c>
      <c r="K393" s="10">
        <f t="shared" si="32"/>
        <v>9.715249889466802</v>
      </c>
    </row>
    <row r="394" spans="1:11" ht="12.75">
      <c r="A394" s="2">
        <v>323114</v>
      </c>
      <c r="B394" s="2" t="s">
        <v>608</v>
      </c>
      <c r="C394" s="3">
        <v>27912</v>
      </c>
      <c r="D394" s="10">
        <v>25.491948</v>
      </c>
      <c r="E394" s="7">
        <f t="shared" si="30"/>
        <v>0.09098627923844915</v>
      </c>
      <c r="F394" s="7">
        <f t="shared" si="31"/>
        <v>0.09956819841812323</v>
      </c>
      <c r="G394" s="9">
        <f t="shared" si="33"/>
        <v>1.0943210256700717</v>
      </c>
      <c r="H394" s="3">
        <f t="shared" si="34"/>
        <v>2.1971858579760557</v>
      </c>
      <c r="I394" s="9">
        <v>0.7337799814461387</v>
      </c>
      <c r="J394" s="9">
        <v>0.7337799814461387</v>
      </c>
      <c r="K394" s="10">
        <f t="shared" si="32"/>
        <v>18.70548113046593</v>
      </c>
    </row>
    <row r="395" spans="1:11" ht="12.75">
      <c r="A395" s="2">
        <v>323115</v>
      </c>
      <c r="B395" s="2" t="s">
        <v>609</v>
      </c>
      <c r="C395" s="3">
        <v>37426</v>
      </c>
      <c r="D395" s="10">
        <v>17.093438000000003</v>
      </c>
      <c r="E395" s="7">
        <f t="shared" si="30"/>
        <v>0.12199958751713234</v>
      </c>
      <c r="F395" s="7">
        <f t="shared" si="31"/>
        <v>0.06676472219509814</v>
      </c>
      <c r="G395" s="9">
        <f t="shared" si="33"/>
        <v>0.5472536715398518</v>
      </c>
      <c r="H395" s="3">
        <f t="shared" si="34"/>
        <v>-14.141506394073804</v>
      </c>
      <c r="I395" s="9">
        <v>0.7337799814461387</v>
      </c>
      <c r="J395" s="9">
        <v>0.7337799814461387</v>
      </c>
      <c r="K395" s="10">
        <f t="shared" si="32"/>
        <v>12.542822618490723</v>
      </c>
    </row>
    <row r="396" spans="1:11" ht="12.75">
      <c r="A396" s="2">
        <v>323116</v>
      </c>
      <c r="B396" s="2" t="s">
        <v>610</v>
      </c>
      <c r="C396" s="3">
        <v>17758</v>
      </c>
      <c r="D396" s="10">
        <v>0</v>
      </c>
      <c r="E396" s="7">
        <f t="shared" si="30"/>
        <v>0.05788672781299727</v>
      </c>
      <c r="F396" s="7">
        <f t="shared" si="31"/>
        <v>0</v>
      </c>
      <c r="G396" s="9">
        <f t="shared" si="33"/>
        <v>0</v>
      </c>
      <c r="H396" s="3" t="str">
        <f t="shared" si="34"/>
        <v> </v>
      </c>
      <c r="I396" s="9">
        <v>0.7337799814461387</v>
      </c>
      <c r="J396" s="9">
        <v>0.7337799814461387</v>
      </c>
      <c r="K396" s="10">
        <f t="shared" si="32"/>
        <v>0</v>
      </c>
    </row>
    <row r="397" spans="1:11" ht="12.75">
      <c r="A397" s="2">
        <v>323117</v>
      </c>
      <c r="B397" s="2" t="s">
        <v>611</v>
      </c>
      <c r="C397" s="3">
        <v>29746</v>
      </c>
      <c r="D397" s="10">
        <v>0</v>
      </c>
      <c r="E397" s="7">
        <f t="shared" si="30"/>
        <v>0.09696466975590816</v>
      </c>
      <c r="F397" s="7">
        <f t="shared" si="31"/>
        <v>0</v>
      </c>
      <c r="G397" s="9">
        <f t="shared" si="33"/>
        <v>0</v>
      </c>
      <c r="H397" s="3" t="str">
        <f t="shared" si="34"/>
        <v> </v>
      </c>
      <c r="I397" s="9">
        <v>0.7337799814461387</v>
      </c>
      <c r="J397" s="9">
        <v>0.7337799814461387</v>
      </c>
      <c r="K397" s="10">
        <f t="shared" si="32"/>
        <v>0</v>
      </c>
    </row>
    <row r="398" spans="1:11" ht="12.75">
      <c r="A398" s="2">
        <v>323118</v>
      </c>
      <c r="B398" s="2" t="s">
        <v>612</v>
      </c>
      <c r="C398" s="3">
        <v>6929</v>
      </c>
      <c r="D398" s="10">
        <v>0</v>
      </c>
      <c r="E398" s="7">
        <f t="shared" si="30"/>
        <v>0.022586841818687812</v>
      </c>
      <c r="F398" s="7">
        <f t="shared" si="31"/>
        <v>0</v>
      </c>
      <c r="G398" s="9">
        <f t="shared" si="33"/>
        <v>0</v>
      </c>
      <c r="H398" s="3" t="str">
        <f t="shared" si="34"/>
        <v> </v>
      </c>
      <c r="I398" s="9">
        <v>0.7337799814461387</v>
      </c>
      <c r="J398" s="9">
        <v>0.7337799814461387</v>
      </c>
      <c r="K398" s="10">
        <f t="shared" si="32"/>
        <v>0</v>
      </c>
    </row>
    <row r="399" spans="1:11" ht="12.75">
      <c r="A399" s="2">
        <v>323119</v>
      </c>
      <c r="B399" s="2" t="s">
        <v>1094</v>
      </c>
      <c r="C399" s="3">
        <v>15682</v>
      </c>
      <c r="D399" s="10">
        <v>0</v>
      </c>
      <c r="E399" s="7">
        <f t="shared" si="30"/>
        <v>0.05111947660566636</v>
      </c>
      <c r="F399" s="7">
        <f t="shared" si="31"/>
        <v>0</v>
      </c>
      <c r="G399" s="9">
        <f t="shared" si="33"/>
        <v>0</v>
      </c>
      <c r="H399" s="3" t="str">
        <f t="shared" si="34"/>
        <v> </v>
      </c>
      <c r="I399" s="9">
        <v>0.7337799814461387</v>
      </c>
      <c r="J399" s="9">
        <v>0.7337799814461387</v>
      </c>
      <c r="K399" s="10">
        <f t="shared" si="32"/>
        <v>0</v>
      </c>
    </row>
    <row r="400" spans="1:11" ht="12.75">
      <c r="A400" s="2">
        <v>32312</v>
      </c>
      <c r="B400" s="2" t="s">
        <v>1095</v>
      </c>
      <c r="C400" s="3">
        <v>38485</v>
      </c>
      <c r="D400" s="10">
        <v>8.39851</v>
      </c>
      <c r="E400" s="7">
        <f t="shared" si="30"/>
        <v>0.12545166797405113</v>
      </c>
      <c r="F400" s="7">
        <f t="shared" si="31"/>
        <v>0.032803476223025096</v>
      </c>
      <c r="G400" s="9">
        <f t="shared" si="33"/>
        <v>0.2614829818748228</v>
      </c>
      <c r="H400" s="3">
        <f t="shared" si="34"/>
        <v>-23.720253293056437</v>
      </c>
      <c r="I400" s="9">
        <v>0.8272166330106582</v>
      </c>
      <c r="J400" s="9">
        <v>0.8272166330106582</v>
      </c>
      <c r="K400" s="10">
        <f t="shared" si="32"/>
        <v>6.947387164506343</v>
      </c>
    </row>
    <row r="401" spans="1:11" ht="12.75">
      <c r="A401" s="2">
        <v>323121</v>
      </c>
      <c r="B401" s="2" t="s">
        <v>1096</v>
      </c>
      <c r="C401" s="3">
        <v>19482</v>
      </c>
      <c r="D401" s="10">
        <v>8.39851</v>
      </c>
      <c r="E401" s="7">
        <f t="shared" si="30"/>
        <v>0.0635065452896054</v>
      </c>
      <c r="F401" s="7">
        <f t="shared" si="31"/>
        <v>0.032803476223025096</v>
      </c>
      <c r="G401" s="9">
        <f t="shared" si="33"/>
        <v>0.5165369344755444</v>
      </c>
      <c r="H401" s="3">
        <f t="shared" si="34"/>
        <v>-7.86075325777122</v>
      </c>
      <c r="I401" s="9">
        <v>0.8272166330106582</v>
      </c>
      <c r="J401" s="9">
        <v>0.8272166330106582</v>
      </c>
      <c r="K401" s="10">
        <f t="shared" si="32"/>
        <v>6.947387164506343</v>
      </c>
    </row>
    <row r="402" spans="1:11" ht="12.75">
      <c r="A402" s="2">
        <v>323122</v>
      </c>
      <c r="B402" s="2" t="s">
        <v>1097</v>
      </c>
      <c r="C402" s="3">
        <v>19003</v>
      </c>
      <c r="D402" s="10">
        <v>0</v>
      </c>
      <c r="E402" s="7">
        <f t="shared" si="30"/>
        <v>0.06194512268444572</v>
      </c>
      <c r="F402" s="7">
        <f t="shared" si="31"/>
        <v>0</v>
      </c>
      <c r="G402" s="9">
        <f t="shared" si="33"/>
        <v>0</v>
      </c>
      <c r="H402" s="3" t="str">
        <f t="shared" si="34"/>
        <v> </v>
      </c>
      <c r="I402" s="9">
        <v>0.8272166330106582</v>
      </c>
      <c r="J402" s="9">
        <v>0.8272166330106582</v>
      </c>
      <c r="K402" s="10">
        <f t="shared" si="32"/>
        <v>0</v>
      </c>
    </row>
    <row r="403" spans="1:11" ht="12.75">
      <c r="A403" s="2">
        <v>324</v>
      </c>
      <c r="B403" s="2" t="s">
        <v>1098</v>
      </c>
      <c r="C403" s="3">
        <v>100406</v>
      </c>
      <c r="D403" s="10">
        <v>63.038228000000004</v>
      </c>
      <c r="E403" s="7">
        <f t="shared" si="30"/>
        <v>0.327298952178838</v>
      </c>
      <c r="F403" s="7">
        <f t="shared" si="31"/>
        <v>0.24621903329752956</v>
      </c>
      <c r="G403" s="9">
        <f t="shared" si="33"/>
        <v>0.7522756539806889</v>
      </c>
      <c r="H403" s="3">
        <f t="shared" si="34"/>
        <v>-20.758486231586986</v>
      </c>
      <c r="I403"/>
      <c r="J403" s="12">
        <f>J404</f>
        <v>0.007252750710868595</v>
      </c>
      <c r="K403" s="10">
        <f t="shared" si="32"/>
        <v>0.4572005529388966</v>
      </c>
    </row>
    <row r="404" spans="1:11" ht="12.75">
      <c r="A404" s="2">
        <v>3241</v>
      </c>
      <c r="B404" s="2" t="s">
        <v>1098</v>
      </c>
      <c r="C404" s="3">
        <v>100406</v>
      </c>
      <c r="D404" s="10">
        <v>63.038228000000004</v>
      </c>
      <c r="E404" s="7">
        <f t="shared" si="30"/>
        <v>0.327298952178838</v>
      </c>
      <c r="F404" s="7">
        <f t="shared" si="31"/>
        <v>0.24621903329752956</v>
      </c>
      <c r="G404" s="9">
        <f t="shared" si="33"/>
        <v>0.7522756539806889</v>
      </c>
      <c r="H404" s="3">
        <f t="shared" si="34"/>
        <v>-20.758486231586986</v>
      </c>
      <c r="I404"/>
      <c r="J404" s="12">
        <f>((D405/D404)*J405)+((D407/D404)*J407)+((D410/D404)*J410)</f>
        <v>0.007252750710868595</v>
      </c>
      <c r="K404" s="10">
        <f t="shared" si="32"/>
        <v>0.4572005529388966</v>
      </c>
    </row>
    <row r="405" spans="1:11" ht="12.75">
      <c r="A405" s="2">
        <v>32411</v>
      </c>
      <c r="B405" s="2" t="s">
        <v>1099</v>
      </c>
      <c r="C405" s="3">
        <v>63960</v>
      </c>
      <c r="D405" s="10">
        <v>1.7785080000000002</v>
      </c>
      <c r="E405" s="7">
        <f t="shared" si="30"/>
        <v>0.20849392448019516</v>
      </c>
      <c r="F405" s="7">
        <f t="shared" si="31"/>
        <v>0.006946618494287668</v>
      </c>
      <c r="G405" s="9">
        <f t="shared" si="33"/>
        <v>0.03331808594234374</v>
      </c>
      <c r="H405" s="3">
        <f t="shared" si="34"/>
        <v>-51.60114901504196</v>
      </c>
      <c r="I405" s="9">
        <v>0.04539900746463577</v>
      </c>
      <c r="J405" s="9">
        <v>0.04539900746463577</v>
      </c>
      <c r="K405" s="10">
        <f t="shared" si="32"/>
        <v>0.08074249796791445</v>
      </c>
    </row>
    <row r="406" spans="1:11" ht="12.75">
      <c r="A406" s="2">
        <v>324110</v>
      </c>
      <c r="B406" s="2" t="s">
        <v>1099</v>
      </c>
      <c r="C406" s="3">
        <v>63960</v>
      </c>
      <c r="D406" s="10">
        <v>1.7785080000000002</v>
      </c>
      <c r="E406" s="7">
        <f t="shared" si="30"/>
        <v>0.20849392448019516</v>
      </c>
      <c r="F406" s="7">
        <f t="shared" si="31"/>
        <v>0.006946618494287668</v>
      </c>
      <c r="G406" s="9">
        <f t="shared" si="33"/>
        <v>0.03331808594234374</v>
      </c>
      <c r="H406" s="3">
        <f t="shared" si="34"/>
        <v>-51.60114901504196</v>
      </c>
      <c r="I406" s="9">
        <v>0.04539900746463577</v>
      </c>
      <c r="J406" s="9">
        <v>0.04539900746463577</v>
      </c>
      <c r="K406" s="10">
        <f t="shared" si="32"/>
        <v>0.08074249796791445</v>
      </c>
    </row>
    <row r="407" spans="1:11" ht="12.75">
      <c r="A407" s="2">
        <v>32412</v>
      </c>
      <c r="B407" s="2" t="s">
        <v>1100</v>
      </c>
      <c r="C407" s="3">
        <v>23696</v>
      </c>
      <c r="D407" s="10">
        <v>61.25972</v>
      </c>
      <c r="E407" s="7">
        <f t="shared" si="30"/>
        <v>0.07724315250911044</v>
      </c>
      <c r="F407" s="7">
        <f t="shared" si="31"/>
        <v>0.23927241480324188</v>
      </c>
      <c r="G407" s="9">
        <f t="shared" si="33"/>
        <v>3.097652115830214</v>
      </c>
      <c r="H407" s="3">
        <f t="shared" si="34"/>
        <v>41.483541878855</v>
      </c>
      <c r="I407"/>
      <c r="J407" s="12">
        <f>((D408/D407)*J408)+((D409/D407)*J409)</f>
        <v>0.006145278740597936</v>
      </c>
      <c r="K407" s="10">
        <f t="shared" si="32"/>
        <v>0.3764580549709822</v>
      </c>
    </row>
    <row r="408" spans="1:11" ht="12.75">
      <c r="A408" s="2">
        <v>324121</v>
      </c>
      <c r="B408" s="2" t="s">
        <v>1101</v>
      </c>
      <c r="C408" s="3">
        <v>13568</v>
      </c>
      <c r="D408" s="10">
        <v>61.25972</v>
      </c>
      <c r="E408" s="7">
        <f t="shared" si="30"/>
        <v>0.04422835471149606</v>
      </c>
      <c r="F408" s="7">
        <f t="shared" si="31"/>
        <v>0.23927241480324188</v>
      </c>
      <c r="G408" s="9">
        <f t="shared" si="33"/>
        <v>5.409932527764795</v>
      </c>
      <c r="H408" s="3">
        <f t="shared" si="34"/>
        <v>49.93615548498922</v>
      </c>
      <c r="I408" s="9">
        <v>0.006145278740597936</v>
      </c>
      <c r="J408" s="9">
        <v>0.006145278740597936</v>
      </c>
      <c r="K408" s="10">
        <f t="shared" si="32"/>
        <v>0.3764580549709822</v>
      </c>
    </row>
    <row r="409" spans="1:11" ht="12.75">
      <c r="A409" s="2">
        <v>324122</v>
      </c>
      <c r="B409" s="2" t="s">
        <v>1102</v>
      </c>
      <c r="C409" s="3">
        <v>10128</v>
      </c>
      <c r="D409" s="10">
        <v>0</v>
      </c>
      <c r="E409" s="7">
        <f t="shared" si="30"/>
        <v>0.0330147977976144</v>
      </c>
      <c r="F409" s="7">
        <f t="shared" si="31"/>
        <v>0</v>
      </c>
      <c r="G409" s="9">
        <f t="shared" si="33"/>
        <v>0</v>
      </c>
      <c r="H409" s="3" t="str">
        <f t="shared" si="34"/>
        <v> </v>
      </c>
      <c r="I409" s="9">
        <v>0.5579715960106254</v>
      </c>
      <c r="J409" s="9">
        <v>0.5579715960106254</v>
      </c>
      <c r="K409" s="10">
        <f t="shared" si="32"/>
        <v>0</v>
      </c>
    </row>
    <row r="410" spans="1:11" ht="12.75">
      <c r="A410" s="2">
        <v>32419</v>
      </c>
      <c r="B410" s="2" t="s">
        <v>1103</v>
      </c>
      <c r="C410" s="3">
        <v>12750</v>
      </c>
      <c r="D410" s="10">
        <v>0</v>
      </c>
      <c r="E410" s="7">
        <f t="shared" si="30"/>
        <v>0.04156187518953234</v>
      </c>
      <c r="F410" s="7">
        <f t="shared" si="31"/>
        <v>0</v>
      </c>
      <c r="G410" s="9">
        <f t="shared" si="33"/>
        <v>0</v>
      </c>
      <c r="H410" s="3" t="str">
        <f t="shared" si="34"/>
        <v> </v>
      </c>
      <c r="I410"/>
      <c r="J410" s="12"/>
      <c r="K410" s="10">
        <f t="shared" si="32"/>
        <v>0</v>
      </c>
    </row>
    <row r="411" spans="1:11" ht="12.75">
      <c r="A411" s="2">
        <v>324191</v>
      </c>
      <c r="B411" s="2" t="s">
        <v>1104</v>
      </c>
      <c r="C411" s="3">
        <v>9717</v>
      </c>
      <c r="D411" s="10">
        <v>0</v>
      </c>
      <c r="E411" s="7">
        <f t="shared" si="30"/>
        <v>0.031675038526798885</v>
      </c>
      <c r="F411" s="7">
        <f t="shared" si="31"/>
        <v>0</v>
      </c>
      <c r="G411" s="9">
        <f t="shared" si="33"/>
        <v>0</v>
      </c>
      <c r="H411" s="3" t="str">
        <f t="shared" si="34"/>
        <v> </v>
      </c>
      <c r="I411" s="9">
        <v>0.010515927301153019</v>
      </c>
      <c r="J411" s="9">
        <v>0.010515927301153019</v>
      </c>
      <c r="K411" s="10">
        <f t="shared" si="32"/>
        <v>0</v>
      </c>
    </row>
    <row r="412" spans="1:11" ht="12.75">
      <c r="A412" s="2">
        <v>324199</v>
      </c>
      <c r="B412" t="s">
        <v>1325</v>
      </c>
      <c r="C412" s="3">
        <v>3033</v>
      </c>
      <c r="D412" s="10">
        <v>0</v>
      </c>
      <c r="E412" s="7">
        <f t="shared" si="30"/>
        <v>0.009886836662733456</v>
      </c>
      <c r="F412" s="7">
        <f t="shared" si="31"/>
        <v>0</v>
      </c>
      <c r="G412" s="9">
        <f t="shared" si="33"/>
        <v>0</v>
      </c>
      <c r="H412" s="3" t="str">
        <f t="shared" si="34"/>
        <v> </v>
      </c>
      <c r="I412" s="9">
        <v>0.28235082026320535</v>
      </c>
      <c r="J412" s="9">
        <v>0.28235082026320535</v>
      </c>
      <c r="K412" s="10">
        <f t="shared" si="32"/>
        <v>0</v>
      </c>
    </row>
    <row r="413" spans="1:11" ht="12.75">
      <c r="A413" s="2">
        <v>325</v>
      </c>
      <c r="B413" s="2" t="s">
        <v>1105</v>
      </c>
      <c r="C413" s="3">
        <v>759264</v>
      </c>
      <c r="D413" s="10">
        <v>708.241408</v>
      </c>
      <c r="E413" s="7">
        <f t="shared" si="30"/>
        <v>2.475014557169026</v>
      </c>
      <c r="F413" s="7">
        <f t="shared" si="31"/>
        <v>2.766297853725222</v>
      </c>
      <c r="G413" s="9">
        <f t="shared" si="33"/>
        <v>1.1176895286181152</v>
      </c>
      <c r="H413" s="3">
        <f t="shared" si="34"/>
        <v>74.57580600080007</v>
      </c>
      <c r="I413"/>
      <c r="J413" s="12">
        <f>((D414/D413)*J414)+((D431/D413)*J431)+((D438/D413)*J438)+((D445/D413)*J445)+((D451/D413)*J451)+((D456/D413)*J456)+((D463/D413)*J463)</f>
        <v>0.2498241084462156</v>
      </c>
      <c r="K413" s="10">
        <f t="shared" si="32"/>
        <v>176.93577831829242</v>
      </c>
    </row>
    <row r="414" spans="1:11" ht="12.75">
      <c r="A414" s="2">
        <v>3251</v>
      </c>
      <c r="B414" s="2" t="s">
        <v>1106</v>
      </c>
      <c r="C414" s="3">
        <v>151131</v>
      </c>
      <c r="D414" s="10">
        <v>13.536422</v>
      </c>
      <c r="E414" s="7">
        <f t="shared" si="30"/>
        <v>0.4926500203348401</v>
      </c>
      <c r="F414" s="7">
        <f t="shared" si="31"/>
        <v>0.0528714852065228</v>
      </c>
      <c r="G414" s="9">
        <f t="shared" si="33"/>
        <v>0.1073205785530823</v>
      </c>
      <c r="H414" s="3">
        <f t="shared" si="34"/>
        <v>-112.59429945622743</v>
      </c>
      <c r="I414"/>
      <c r="J414" s="12">
        <f>((D415/D414)*J415)+((D417/D414)*J417)+((D419/D414)*J419)+((D422/D414)*J422)+((D426/D414)*J426)</f>
        <v>0.37888631027794956</v>
      </c>
      <c r="K414" s="10">
        <f t="shared" si="32"/>
        <v>5.128764985945263</v>
      </c>
    </row>
    <row r="415" spans="1:11" ht="12.75">
      <c r="A415" s="2">
        <v>32511</v>
      </c>
      <c r="B415" t="s">
        <v>1326</v>
      </c>
      <c r="C415" s="3">
        <v>8334</v>
      </c>
      <c r="D415" s="10">
        <v>0</v>
      </c>
      <c r="E415" s="7">
        <f t="shared" si="30"/>
        <v>0.02716679747682843</v>
      </c>
      <c r="F415" s="7">
        <f t="shared" si="31"/>
        <v>0</v>
      </c>
      <c r="G415" s="9">
        <f t="shared" si="33"/>
        <v>0</v>
      </c>
      <c r="H415" s="3" t="str">
        <f t="shared" si="34"/>
        <v> </v>
      </c>
      <c r="I415" s="9">
        <v>0.06449111331803706</v>
      </c>
      <c r="J415" s="9">
        <v>0.06449111331803706</v>
      </c>
      <c r="K415" s="10">
        <f t="shared" si="32"/>
        <v>0</v>
      </c>
    </row>
    <row r="416" spans="1:11" ht="12.75">
      <c r="A416" s="2">
        <v>325110</v>
      </c>
      <c r="B416" t="s">
        <v>1326</v>
      </c>
      <c r="C416" s="3">
        <v>8334</v>
      </c>
      <c r="D416" s="10">
        <v>0</v>
      </c>
      <c r="E416" s="7">
        <f t="shared" si="30"/>
        <v>0.02716679747682843</v>
      </c>
      <c r="F416" s="7">
        <f t="shared" si="31"/>
        <v>0</v>
      </c>
      <c r="G416" s="9">
        <f t="shared" si="33"/>
        <v>0</v>
      </c>
      <c r="H416" s="3" t="str">
        <f t="shared" si="34"/>
        <v> </v>
      </c>
      <c r="I416" s="9">
        <v>0.06449111331803706</v>
      </c>
      <c r="J416" s="9">
        <v>0.06449111331803706</v>
      </c>
      <c r="K416" s="10">
        <f t="shared" si="32"/>
        <v>0</v>
      </c>
    </row>
    <row r="417" spans="1:11" ht="12.75">
      <c r="A417" s="2">
        <v>32512</v>
      </c>
      <c r="B417" s="2" t="s">
        <v>1107</v>
      </c>
      <c r="C417" s="3">
        <v>10270</v>
      </c>
      <c r="D417" s="10">
        <v>13.536422</v>
      </c>
      <c r="E417" s="7">
        <f t="shared" si="30"/>
        <v>0.0334776829958037</v>
      </c>
      <c r="F417" s="7">
        <f t="shared" si="31"/>
        <v>0.0528714852065228</v>
      </c>
      <c r="G417" s="9">
        <f t="shared" si="33"/>
        <v>1.5793053901953145</v>
      </c>
      <c r="H417" s="3">
        <f t="shared" si="34"/>
        <v>4.965298210999359</v>
      </c>
      <c r="I417" s="9">
        <v>0.37888631027794956</v>
      </c>
      <c r="J417" s="9">
        <v>0.37888631027794956</v>
      </c>
      <c r="K417" s="10">
        <f t="shared" si="32"/>
        <v>5.128764985945263</v>
      </c>
    </row>
    <row r="418" spans="1:11" ht="12.75">
      <c r="A418" s="2">
        <v>325120</v>
      </c>
      <c r="B418" s="2" t="s">
        <v>1107</v>
      </c>
      <c r="C418" s="3">
        <v>10270</v>
      </c>
      <c r="D418" s="10">
        <v>13.536422</v>
      </c>
      <c r="E418" s="7">
        <f t="shared" si="30"/>
        <v>0.0334776829958037</v>
      </c>
      <c r="F418" s="7">
        <f t="shared" si="31"/>
        <v>0.0528714852065228</v>
      </c>
      <c r="G418" s="9">
        <f t="shared" si="33"/>
        <v>1.5793053901953145</v>
      </c>
      <c r="H418" s="3">
        <f t="shared" si="34"/>
        <v>4.965298210999359</v>
      </c>
      <c r="I418" s="9">
        <v>0.37888631027794956</v>
      </c>
      <c r="J418" s="9">
        <v>0.37888631027794956</v>
      </c>
      <c r="K418" s="10">
        <f t="shared" si="32"/>
        <v>5.128764985945263</v>
      </c>
    </row>
    <row r="419" spans="1:11" ht="12.75">
      <c r="A419" s="2">
        <v>32513</v>
      </c>
      <c r="B419" s="2" t="s">
        <v>1108</v>
      </c>
      <c r="C419" s="3">
        <v>10239</v>
      </c>
      <c r="D419" s="10">
        <v>0</v>
      </c>
      <c r="E419" s="7">
        <f t="shared" si="30"/>
        <v>0.033376630593382084</v>
      </c>
      <c r="F419" s="7">
        <f t="shared" si="31"/>
        <v>0</v>
      </c>
      <c r="G419" s="9">
        <f t="shared" si="33"/>
        <v>0</v>
      </c>
      <c r="H419" s="3" t="str">
        <f t="shared" si="34"/>
        <v> </v>
      </c>
      <c r="I419" s="9">
        <v>0.562416672312174</v>
      </c>
      <c r="J419" s="9">
        <v>0.562416672312174</v>
      </c>
      <c r="K419" s="10">
        <f t="shared" si="32"/>
        <v>0</v>
      </c>
    </row>
    <row r="420" spans="1:11" ht="12.75">
      <c r="A420" s="2">
        <v>325131</v>
      </c>
      <c r="B420" s="2" t="s">
        <v>1109</v>
      </c>
      <c r="C420" s="3">
        <v>6154</v>
      </c>
      <c r="D420" s="10">
        <v>0</v>
      </c>
      <c r="E420" s="7">
        <f t="shared" si="30"/>
        <v>0.020060531758147607</v>
      </c>
      <c r="F420" s="7">
        <f t="shared" si="31"/>
        <v>0</v>
      </c>
      <c r="G420" s="9">
        <f t="shared" si="33"/>
        <v>0</v>
      </c>
      <c r="H420" s="3" t="str">
        <f t="shared" si="34"/>
        <v> </v>
      </c>
      <c r="I420" s="9">
        <v>0.562416672312174</v>
      </c>
      <c r="J420" s="9">
        <v>0.562416672312174</v>
      </c>
      <c r="K420" s="10">
        <f t="shared" si="32"/>
        <v>0</v>
      </c>
    </row>
    <row r="421" spans="1:11" ht="12.75">
      <c r="A421" s="2">
        <v>325132</v>
      </c>
      <c r="B421" s="2" t="s">
        <v>1110</v>
      </c>
      <c r="C421" s="3">
        <v>4085</v>
      </c>
      <c r="D421" s="10">
        <v>0</v>
      </c>
      <c r="E421" s="7">
        <f t="shared" si="30"/>
        <v>0.013316098835234479</v>
      </c>
      <c r="F421" s="7">
        <f t="shared" si="31"/>
        <v>0</v>
      </c>
      <c r="G421" s="9">
        <f t="shared" si="33"/>
        <v>0</v>
      </c>
      <c r="H421" s="3" t="str">
        <f t="shared" si="34"/>
        <v> </v>
      </c>
      <c r="I421" s="9">
        <v>0.562416672312174</v>
      </c>
      <c r="J421" s="9">
        <v>0.562416672312174</v>
      </c>
      <c r="K421" s="10">
        <f t="shared" si="32"/>
        <v>0</v>
      </c>
    </row>
    <row r="422" spans="1:11" ht="12.75">
      <c r="A422" s="2">
        <v>32518</v>
      </c>
      <c r="B422" s="2" t="s">
        <v>1111</v>
      </c>
      <c r="C422" s="3">
        <v>37801</v>
      </c>
      <c r="D422" s="10">
        <v>0</v>
      </c>
      <c r="E422" s="7">
        <f t="shared" si="30"/>
        <v>0.1232219956109421</v>
      </c>
      <c r="F422" s="7">
        <f t="shared" si="31"/>
        <v>0</v>
      </c>
      <c r="G422" s="9">
        <f t="shared" si="33"/>
        <v>0</v>
      </c>
      <c r="H422" s="3" t="str">
        <f t="shared" si="34"/>
        <v> </v>
      </c>
      <c r="I422"/>
      <c r="J422" s="12"/>
      <c r="K422" s="10">
        <f t="shared" si="32"/>
        <v>0</v>
      </c>
    </row>
    <row r="423" spans="1:11" ht="12.75">
      <c r="A423" s="2">
        <v>325181</v>
      </c>
      <c r="B423" t="s">
        <v>1327</v>
      </c>
      <c r="C423" s="3">
        <v>6449</v>
      </c>
      <c r="D423" s="10">
        <v>0</v>
      </c>
      <c r="E423" s="7">
        <f t="shared" si="30"/>
        <v>0.021022159458611297</v>
      </c>
      <c r="F423" s="7">
        <f t="shared" si="31"/>
        <v>0</v>
      </c>
      <c r="G423" s="9">
        <f t="shared" si="33"/>
        <v>0</v>
      </c>
      <c r="H423" s="3" t="str">
        <f t="shared" si="34"/>
        <v> </v>
      </c>
      <c r="I423" s="9">
        <v>0</v>
      </c>
      <c r="J423" s="9">
        <v>0</v>
      </c>
      <c r="K423" s="10">
        <f t="shared" si="32"/>
        <v>0</v>
      </c>
    </row>
    <row r="424" spans="1:11" ht="12.75">
      <c r="A424" s="2">
        <v>325182</v>
      </c>
      <c r="B424" s="2" t="s">
        <v>1112</v>
      </c>
      <c r="C424" s="3">
        <v>1524</v>
      </c>
      <c r="D424" s="10">
        <v>0</v>
      </c>
      <c r="E424" s="7">
        <f t="shared" si="30"/>
        <v>0.0049678664932429235</v>
      </c>
      <c r="F424" s="7">
        <f t="shared" si="31"/>
        <v>0</v>
      </c>
      <c r="G424" s="9">
        <f t="shared" si="33"/>
        <v>0</v>
      </c>
      <c r="H424" s="3" t="str">
        <f t="shared" si="34"/>
        <v> </v>
      </c>
      <c r="I424" s="9">
        <v>0</v>
      </c>
      <c r="J424" s="9">
        <v>0</v>
      </c>
      <c r="K424" s="10">
        <f t="shared" si="32"/>
        <v>0</v>
      </c>
    </row>
    <row r="425" spans="1:11" ht="12.75">
      <c r="A425" s="2">
        <v>325188</v>
      </c>
      <c r="B425" s="2" t="s">
        <v>1113</v>
      </c>
      <c r="C425" s="3">
        <v>29828</v>
      </c>
      <c r="D425" s="10">
        <v>0</v>
      </c>
      <c r="E425" s="7">
        <f t="shared" si="30"/>
        <v>0.0972319696590879</v>
      </c>
      <c r="F425" s="7">
        <f t="shared" si="31"/>
        <v>0</v>
      </c>
      <c r="G425" s="9">
        <f t="shared" si="33"/>
        <v>0</v>
      </c>
      <c r="H425" s="3" t="str">
        <f t="shared" si="34"/>
        <v> </v>
      </c>
      <c r="I425" s="9">
        <v>0.2226149127216958</v>
      </c>
      <c r="J425" s="9">
        <v>0.2226149127216958</v>
      </c>
      <c r="K425" s="10">
        <f t="shared" si="32"/>
        <v>0</v>
      </c>
    </row>
    <row r="426" spans="1:11" ht="12.75">
      <c r="A426" s="2">
        <v>32519</v>
      </c>
      <c r="B426" s="2" t="s">
        <v>1114</v>
      </c>
      <c r="C426" s="3">
        <v>84487</v>
      </c>
      <c r="D426" s="10">
        <v>0</v>
      </c>
      <c r="E426" s="7">
        <f t="shared" si="30"/>
        <v>0.2754069136578838</v>
      </c>
      <c r="F426" s="7">
        <f t="shared" si="31"/>
        <v>0</v>
      </c>
      <c r="G426" s="9">
        <f t="shared" si="33"/>
        <v>0</v>
      </c>
      <c r="H426" s="3" t="str">
        <f t="shared" si="34"/>
        <v> </v>
      </c>
      <c r="I426"/>
      <c r="J426" s="12"/>
      <c r="K426" s="10">
        <f t="shared" si="32"/>
        <v>0</v>
      </c>
    </row>
    <row r="427" spans="1:11" ht="12.75">
      <c r="A427" s="2">
        <v>325191</v>
      </c>
      <c r="B427" t="s">
        <v>1328</v>
      </c>
      <c r="C427" s="3">
        <v>2620</v>
      </c>
      <c r="D427" s="10">
        <v>0</v>
      </c>
      <c r="E427" s="7">
        <f t="shared" si="30"/>
        <v>0.008540557882084292</v>
      </c>
      <c r="F427" s="7">
        <f t="shared" si="31"/>
        <v>0</v>
      </c>
      <c r="G427" s="9">
        <f t="shared" si="33"/>
        <v>0</v>
      </c>
      <c r="H427" s="3" t="str">
        <f t="shared" si="34"/>
        <v> </v>
      </c>
      <c r="I427" s="9">
        <v>0.10514928959155222</v>
      </c>
      <c r="J427" s="9">
        <v>0.10514928959155222</v>
      </c>
      <c r="K427" s="10">
        <f t="shared" si="32"/>
        <v>0</v>
      </c>
    </row>
    <row r="428" spans="1:11" ht="12.75">
      <c r="A428" s="2">
        <v>325192</v>
      </c>
      <c r="B428" t="s">
        <v>1329</v>
      </c>
      <c r="C428" s="3">
        <v>3139</v>
      </c>
      <c r="D428" s="10">
        <v>0</v>
      </c>
      <c r="E428" s="7">
        <f t="shared" si="30"/>
        <v>0.010232370683917021</v>
      </c>
      <c r="F428" s="7">
        <f t="shared" si="31"/>
        <v>0</v>
      </c>
      <c r="G428" s="9">
        <f t="shared" si="33"/>
        <v>0</v>
      </c>
      <c r="H428" s="3" t="str">
        <f t="shared" si="34"/>
        <v> </v>
      </c>
      <c r="I428" s="9">
        <v>0.10514928959155222</v>
      </c>
      <c r="J428" s="9">
        <v>0.10514928959155222</v>
      </c>
      <c r="K428" s="10">
        <f t="shared" si="32"/>
        <v>0</v>
      </c>
    </row>
    <row r="429" spans="1:11" ht="12.75">
      <c r="A429" s="2">
        <v>325193</v>
      </c>
      <c r="B429" s="2" t="s">
        <v>1115</v>
      </c>
      <c r="C429" s="3">
        <v>8299</v>
      </c>
      <c r="D429" s="10">
        <v>0</v>
      </c>
      <c r="E429" s="7">
        <f t="shared" si="30"/>
        <v>0.02705270605473952</v>
      </c>
      <c r="F429" s="7">
        <f t="shared" si="31"/>
        <v>0</v>
      </c>
      <c r="G429" s="9">
        <f t="shared" si="33"/>
        <v>0</v>
      </c>
      <c r="H429" s="3" t="str">
        <f t="shared" si="34"/>
        <v> </v>
      </c>
      <c r="I429" s="9">
        <v>0.10514928959155222</v>
      </c>
      <c r="J429" s="9">
        <v>0.10514928959155222</v>
      </c>
      <c r="K429" s="10">
        <f t="shared" si="32"/>
        <v>0</v>
      </c>
    </row>
    <row r="430" spans="1:11" ht="12.75">
      <c r="A430" s="2">
        <v>325199</v>
      </c>
      <c r="B430" s="2" t="s">
        <v>1116</v>
      </c>
      <c r="C430" s="3">
        <v>70429</v>
      </c>
      <c r="D430" s="10">
        <v>0</v>
      </c>
      <c r="E430" s="7">
        <f t="shared" si="30"/>
        <v>0.22958127903714298</v>
      </c>
      <c r="F430" s="7">
        <f t="shared" si="31"/>
        <v>0</v>
      </c>
      <c r="G430" s="9">
        <f t="shared" si="33"/>
        <v>0</v>
      </c>
      <c r="H430" s="3" t="str">
        <f t="shared" si="34"/>
        <v> </v>
      </c>
      <c r="I430" s="9">
        <v>0.10514928959155222</v>
      </c>
      <c r="J430" s="9">
        <v>0.10514928959155222</v>
      </c>
      <c r="K430" s="10">
        <f t="shared" si="32"/>
        <v>0</v>
      </c>
    </row>
    <row r="431" spans="1:11" ht="12.75">
      <c r="A431" s="2">
        <v>3252</v>
      </c>
      <c r="B431" s="2" t="s">
        <v>1117</v>
      </c>
      <c r="C431" s="3">
        <v>87038</v>
      </c>
      <c r="D431" s="10">
        <v>13.536422</v>
      </c>
      <c r="E431" s="7">
        <f t="shared" si="30"/>
        <v>0.2837225484507071</v>
      </c>
      <c r="F431" s="7">
        <f t="shared" si="31"/>
        <v>0.0528714852065228</v>
      </c>
      <c r="G431" s="9">
        <f t="shared" si="33"/>
        <v>0.18634925385815254</v>
      </c>
      <c r="H431" s="3">
        <f t="shared" si="34"/>
        <v>-59.10364346709228</v>
      </c>
      <c r="I431"/>
      <c r="J431" s="12">
        <f>((D432/D431)*J432)+((D435/D431)*J435)</f>
        <v>0.9991648736459868</v>
      </c>
      <c r="K431" s="10">
        <f t="shared" si="32"/>
        <v>13.525117377248757</v>
      </c>
    </row>
    <row r="432" spans="1:11" ht="12.75">
      <c r="A432" s="2">
        <v>32521</v>
      </c>
      <c r="B432" s="2" t="s">
        <v>1118</v>
      </c>
      <c r="C432" s="3">
        <v>72858</v>
      </c>
      <c r="D432" s="10">
        <v>13.536422</v>
      </c>
      <c r="E432" s="7">
        <f t="shared" si="30"/>
        <v>0.2374992237301135</v>
      </c>
      <c r="F432" s="7">
        <f t="shared" si="31"/>
        <v>0.0528714852065228</v>
      </c>
      <c r="G432" s="9">
        <f t="shared" si="33"/>
        <v>0.22261750744332648</v>
      </c>
      <c r="H432" s="3">
        <f t="shared" si="34"/>
        <v>-47.2693167555023</v>
      </c>
      <c r="I432"/>
      <c r="J432" s="12">
        <f>((D433/D432)*J433)+((D434/D432)*J434)</f>
        <v>0.9991648736459868</v>
      </c>
      <c r="K432" s="10">
        <f t="shared" si="32"/>
        <v>13.525117377248757</v>
      </c>
    </row>
    <row r="433" spans="1:11" ht="12.75">
      <c r="A433" s="2">
        <v>325211</v>
      </c>
      <c r="B433" s="2" t="s">
        <v>1119</v>
      </c>
      <c r="C433" s="3">
        <v>64017</v>
      </c>
      <c r="D433" s="10">
        <v>13.536422</v>
      </c>
      <c r="E433" s="7">
        <f t="shared" si="30"/>
        <v>0.20867973051045424</v>
      </c>
      <c r="F433" s="7">
        <f t="shared" si="31"/>
        <v>0.0528714852065228</v>
      </c>
      <c r="G433" s="9">
        <f t="shared" si="33"/>
        <v>0.2533618625881544</v>
      </c>
      <c r="H433" s="3">
        <f t="shared" si="34"/>
        <v>-39.89080600393905</v>
      </c>
      <c r="I433" s="9">
        <v>0.9991648736459868</v>
      </c>
      <c r="J433" s="9">
        <v>0.9991648736459868</v>
      </c>
      <c r="K433" s="10">
        <f t="shared" si="32"/>
        <v>13.525117377248757</v>
      </c>
    </row>
    <row r="434" spans="1:11" ht="12.75">
      <c r="A434" s="2">
        <v>325212</v>
      </c>
      <c r="B434" t="s">
        <v>1330</v>
      </c>
      <c r="C434" s="3">
        <v>8841</v>
      </c>
      <c r="D434" s="10">
        <v>0</v>
      </c>
      <c r="E434" s="7">
        <f t="shared" si="30"/>
        <v>0.028819493219659247</v>
      </c>
      <c r="F434" s="7">
        <f t="shared" si="31"/>
        <v>0</v>
      </c>
      <c r="G434" s="9">
        <f t="shared" si="33"/>
        <v>0</v>
      </c>
      <c r="H434" s="3" t="str">
        <f t="shared" si="34"/>
        <v> </v>
      </c>
      <c r="I434" s="9">
        <v>0.9995342303442661</v>
      </c>
      <c r="J434" s="9">
        <v>0.9995342303442661</v>
      </c>
      <c r="K434" s="10">
        <f t="shared" si="32"/>
        <v>0</v>
      </c>
    </row>
    <row r="435" spans="1:11" ht="12.75">
      <c r="A435" s="2">
        <v>32522</v>
      </c>
      <c r="B435" s="2" t="s">
        <v>1120</v>
      </c>
      <c r="C435" s="3">
        <v>14180</v>
      </c>
      <c r="D435" s="10">
        <v>0</v>
      </c>
      <c r="E435" s="7">
        <f t="shared" si="30"/>
        <v>0.04622332472059361</v>
      </c>
      <c r="F435" s="7">
        <f t="shared" si="31"/>
        <v>0</v>
      </c>
      <c r="G435" s="9">
        <f t="shared" si="33"/>
        <v>0</v>
      </c>
      <c r="H435" s="3" t="str">
        <f t="shared" si="34"/>
        <v> </v>
      </c>
      <c r="I435" s="9">
        <v>0.9993373360673875</v>
      </c>
      <c r="J435" s="9">
        <v>0.9993373360673875</v>
      </c>
      <c r="K435" s="10">
        <f t="shared" si="32"/>
        <v>0</v>
      </c>
    </row>
    <row r="436" spans="1:11" ht="12.75">
      <c r="A436" s="2">
        <v>325221</v>
      </c>
      <c r="B436" t="s">
        <v>1331</v>
      </c>
      <c r="C436" s="3">
        <v>1593</v>
      </c>
      <c r="D436" s="10">
        <v>0</v>
      </c>
      <c r="E436" s="7">
        <f t="shared" si="30"/>
        <v>0.005192789582503923</v>
      </c>
      <c r="F436" s="7">
        <f t="shared" si="31"/>
        <v>0</v>
      </c>
      <c r="G436" s="9">
        <f t="shared" si="33"/>
        <v>0</v>
      </c>
      <c r="H436" s="3" t="str">
        <f t="shared" si="34"/>
        <v> </v>
      </c>
      <c r="I436" s="9">
        <v>0.9993373360673875</v>
      </c>
      <c r="J436" s="9">
        <v>0.9993373360673875</v>
      </c>
      <c r="K436" s="10">
        <f t="shared" si="32"/>
        <v>0</v>
      </c>
    </row>
    <row r="437" spans="1:11" ht="12.75">
      <c r="A437" s="2">
        <v>325222</v>
      </c>
      <c r="B437" s="2" t="s">
        <v>1121</v>
      </c>
      <c r="C437" s="3">
        <v>12587</v>
      </c>
      <c r="D437" s="10">
        <v>0</v>
      </c>
      <c r="E437" s="7">
        <f t="shared" si="30"/>
        <v>0.04103053513808969</v>
      </c>
      <c r="F437" s="7">
        <f t="shared" si="31"/>
        <v>0</v>
      </c>
      <c r="G437" s="9">
        <f t="shared" si="33"/>
        <v>0</v>
      </c>
      <c r="H437" s="3" t="str">
        <f t="shared" si="34"/>
        <v> </v>
      </c>
      <c r="I437" s="9">
        <v>0.9993373360673875</v>
      </c>
      <c r="J437" s="9">
        <v>0.9993373360673875</v>
      </c>
      <c r="K437" s="10">
        <f t="shared" si="32"/>
        <v>0</v>
      </c>
    </row>
    <row r="438" spans="1:11" ht="12.75">
      <c r="A438" s="2">
        <v>3253</v>
      </c>
      <c r="B438" s="2" t="s">
        <v>1122</v>
      </c>
      <c r="C438" s="3">
        <v>29434</v>
      </c>
      <c r="D438" s="10">
        <v>0</v>
      </c>
      <c r="E438" s="7">
        <f t="shared" si="30"/>
        <v>0.09594762622185841</v>
      </c>
      <c r="F438" s="7">
        <f t="shared" si="31"/>
        <v>0</v>
      </c>
      <c r="G438" s="9">
        <f t="shared" si="33"/>
        <v>0</v>
      </c>
      <c r="H438" s="3" t="str">
        <f t="shared" si="34"/>
        <v> </v>
      </c>
      <c r="I438"/>
      <c r="J438" s="12"/>
      <c r="K438" s="10">
        <f t="shared" si="32"/>
        <v>0</v>
      </c>
    </row>
    <row r="439" spans="1:11" ht="12.75">
      <c r="A439" s="2">
        <v>32531</v>
      </c>
      <c r="B439" s="2" t="s">
        <v>1123</v>
      </c>
      <c r="C439" s="3">
        <v>18392</v>
      </c>
      <c r="D439" s="10">
        <v>0</v>
      </c>
      <c r="E439" s="7">
        <f t="shared" si="30"/>
        <v>0.059953412430265</v>
      </c>
      <c r="F439" s="7">
        <f t="shared" si="31"/>
        <v>0</v>
      </c>
      <c r="G439" s="9">
        <f t="shared" si="33"/>
        <v>0</v>
      </c>
      <c r="H439" s="3" t="str">
        <f t="shared" si="34"/>
        <v> </v>
      </c>
      <c r="I439" s="9">
        <v>0.7424799036949685</v>
      </c>
      <c r="J439" s="9">
        <v>0.7424799036949685</v>
      </c>
      <c r="K439" s="10">
        <f t="shared" si="32"/>
        <v>0</v>
      </c>
    </row>
    <row r="440" spans="1:11" ht="12.75">
      <c r="A440" s="2">
        <v>325311</v>
      </c>
      <c r="B440" s="2" t="s">
        <v>1124</v>
      </c>
      <c r="C440" s="3">
        <v>4373</v>
      </c>
      <c r="D440" s="10">
        <v>0</v>
      </c>
      <c r="E440" s="7">
        <f t="shared" si="30"/>
        <v>0.014254908251280386</v>
      </c>
      <c r="F440" s="7">
        <f t="shared" si="31"/>
        <v>0</v>
      </c>
      <c r="G440" s="9">
        <f t="shared" si="33"/>
        <v>0</v>
      </c>
      <c r="H440" s="3" t="str">
        <f t="shared" si="34"/>
        <v> </v>
      </c>
      <c r="I440" s="9">
        <v>0.7424799036949685</v>
      </c>
      <c r="J440" s="9">
        <v>0.7424799036949685</v>
      </c>
      <c r="K440" s="10">
        <f t="shared" si="32"/>
        <v>0</v>
      </c>
    </row>
    <row r="441" spans="1:11" ht="12.75">
      <c r="A441" s="2">
        <v>325312</v>
      </c>
      <c r="B441" s="2" t="s">
        <v>1125</v>
      </c>
      <c r="C441" s="3">
        <v>5795</v>
      </c>
      <c r="D441" s="10">
        <v>0</v>
      </c>
      <c r="E441" s="7">
        <f t="shared" si="30"/>
        <v>0.018890279743007048</v>
      </c>
      <c r="F441" s="7">
        <f t="shared" si="31"/>
        <v>0</v>
      </c>
      <c r="G441" s="9">
        <f t="shared" si="33"/>
        <v>0</v>
      </c>
      <c r="H441" s="3" t="str">
        <f t="shared" si="34"/>
        <v> </v>
      </c>
      <c r="I441" s="9">
        <v>0.7424799036949685</v>
      </c>
      <c r="J441" s="9">
        <v>0.7424799036949685</v>
      </c>
      <c r="K441" s="10">
        <f t="shared" si="32"/>
        <v>0</v>
      </c>
    </row>
    <row r="442" spans="1:11" ht="12.75">
      <c r="A442" s="2">
        <v>325314</v>
      </c>
      <c r="B442" s="2" t="s">
        <v>1126</v>
      </c>
      <c r="C442" s="3">
        <v>8224</v>
      </c>
      <c r="D442" s="10">
        <v>0</v>
      </c>
      <c r="E442" s="7">
        <f t="shared" si="30"/>
        <v>0.026808224435977565</v>
      </c>
      <c r="F442" s="7">
        <f t="shared" si="31"/>
        <v>0</v>
      </c>
      <c r="G442" s="9">
        <f t="shared" si="33"/>
        <v>0</v>
      </c>
      <c r="H442" s="3" t="str">
        <f t="shared" si="34"/>
        <v> </v>
      </c>
      <c r="I442" s="9">
        <v>0.7424799036949685</v>
      </c>
      <c r="J442" s="9">
        <v>0.7424799036949685</v>
      </c>
      <c r="K442" s="10">
        <f t="shared" si="32"/>
        <v>0</v>
      </c>
    </row>
    <row r="443" spans="1:11" ht="12.75">
      <c r="A443" s="2">
        <v>32532</v>
      </c>
      <c r="B443" s="2" t="s">
        <v>1127</v>
      </c>
      <c r="C443" s="3">
        <v>11042</v>
      </c>
      <c r="D443" s="10">
        <v>0</v>
      </c>
      <c r="E443" s="7">
        <f t="shared" si="30"/>
        <v>0.03599421379159342</v>
      </c>
      <c r="F443" s="7">
        <f t="shared" si="31"/>
        <v>0</v>
      </c>
      <c r="G443" s="9">
        <f t="shared" si="33"/>
        <v>0</v>
      </c>
      <c r="H443" s="3" t="str">
        <f t="shared" si="34"/>
        <v> </v>
      </c>
      <c r="I443" s="9">
        <v>0.45858023163729955</v>
      </c>
      <c r="J443" s="9">
        <v>0.45858023163729955</v>
      </c>
      <c r="K443" s="10">
        <f t="shared" si="32"/>
        <v>0</v>
      </c>
    </row>
    <row r="444" spans="1:11" ht="12.75">
      <c r="A444" s="2">
        <v>325320</v>
      </c>
      <c r="B444" s="2" t="s">
        <v>1127</v>
      </c>
      <c r="C444" s="3">
        <v>11042</v>
      </c>
      <c r="D444" s="10">
        <v>0</v>
      </c>
      <c r="E444" s="7">
        <f t="shared" si="30"/>
        <v>0.03599421379159342</v>
      </c>
      <c r="F444" s="7">
        <f t="shared" si="31"/>
        <v>0</v>
      </c>
      <c r="G444" s="9">
        <f t="shared" si="33"/>
        <v>0</v>
      </c>
      <c r="H444" s="3" t="str">
        <f t="shared" si="34"/>
        <v> </v>
      </c>
      <c r="I444" s="9">
        <v>0.45858023163729955</v>
      </c>
      <c r="J444" s="9">
        <v>0.45858023163729955</v>
      </c>
      <c r="K444" s="10">
        <f t="shared" si="32"/>
        <v>0</v>
      </c>
    </row>
    <row r="445" spans="1:11" ht="12.75">
      <c r="A445" s="2">
        <v>3254</v>
      </c>
      <c r="B445" s="2" t="s">
        <v>1128</v>
      </c>
      <c r="C445" s="3">
        <v>242800</v>
      </c>
      <c r="D445" s="10">
        <v>30.62986</v>
      </c>
      <c r="E445" s="7">
        <f t="shared" si="30"/>
        <v>0.7914684938053687</v>
      </c>
      <c r="F445" s="7">
        <f t="shared" si="31"/>
        <v>0.11963620740162094</v>
      </c>
      <c r="G445" s="9">
        <f t="shared" si="33"/>
        <v>0.15115725810690436</v>
      </c>
      <c r="H445" s="3">
        <f t="shared" si="34"/>
        <v>-172.00586112651948</v>
      </c>
      <c r="I445"/>
      <c r="J445" s="12">
        <f>J446</f>
        <v>0.00011259797361881093</v>
      </c>
      <c r="K445" s="10">
        <f t="shared" si="32"/>
        <v>0.0034488601682278724</v>
      </c>
    </row>
    <row r="446" spans="1:11" ht="12.75">
      <c r="A446" s="2">
        <v>32541</v>
      </c>
      <c r="B446" s="2" t="s">
        <v>1128</v>
      </c>
      <c r="C446" s="3">
        <v>242800</v>
      </c>
      <c r="D446" s="10">
        <v>30.62986</v>
      </c>
      <c r="E446" s="7">
        <f t="shared" si="30"/>
        <v>0.7914684938053687</v>
      </c>
      <c r="F446" s="7">
        <f t="shared" si="31"/>
        <v>0.11963620740162094</v>
      </c>
      <c r="G446" s="9">
        <f t="shared" si="33"/>
        <v>0.15115725810690436</v>
      </c>
      <c r="H446" s="3">
        <f t="shared" si="34"/>
        <v>-172.00586112651948</v>
      </c>
      <c r="I446"/>
      <c r="J446" s="12">
        <f>((D447/D446)*J447)+((D448/D446)*J448)+((D449/D446)*J449)+((D450/D446)*J450)</f>
        <v>0.00011259797361881093</v>
      </c>
      <c r="K446" s="10">
        <f t="shared" si="32"/>
        <v>0.0034488601682278724</v>
      </c>
    </row>
    <row r="447" spans="1:11" ht="12.75">
      <c r="A447" s="2">
        <v>325411</v>
      </c>
      <c r="B447" s="2" t="s">
        <v>1129</v>
      </c>
      <c r="C447" s="3">
        <v>26602</v>
      </c>
      <c r="D447" s="10">
        <v>30.62986</v>
      </c>
      <c r="E447" s="7">
        <f t="shared" si="30"/>
        <v>0.086716000297407</v>
      </c>
      <c r="F447" s="7">
        <f t="shared" si="31"/>
        <v>0.11963620740162094</v>
      </c>
      <c r="G447" s="9">
        <f t="shared" si="33"/>
        <v>1.379632443739432</v>
      </c>
      <c r="H447" s="3">
        <f t="shared" si="34"/>
        <v>8.428396023856372</v>
      </c>
      <c r="I447" s="9">
        <v>0.00011259797361881093</v>
      </c>
      <c r="J447" s="9">
        <v>0.00011259797361881093</v>
      </c>
      <c r="K447" s="10">
        <f t="shared" si="32"/>
        <v>0.0034488601682278724</v>
      </c>
    </row>
    <row r="448" spans="1:11" ht="12.75">
      <c r="A448" s="2">
        <v>325412</v>
      </c>
      <c r="B448" s="2" t="s">
        <v>1130</v>
      </c>
      <c r="C448" s="3">
        <v>151221</v>
      </c>
      <c r="D448" s="10">
        <v>0</v>
      </c>
      <c r="E448" s="7">
        <f t="shared" si="30"/>
        <v>0.4929433982773545</v>
      </c>
      <c r="F448" s="7">
        <f t="shared" si="31"/>
        <v>0</v>
      </c>
      <c r="G448" s="9">
        <f t="shared" si="33"/>
        <v>0</v>
      </c>
      <c r="H448" s="3" t="str">
        <f t="shared" si="34"/>
        <v> </v>
      </c>
      <c r="I448" s="9">
        <v>0.21622270916207775</v>
      </c>
      <c r="J448" s="9">
        <v>0.21622270916207775</v>
      </c>
      <c r="K448" s="10">
        <f t="shared" si="32"/>
        <v>0</v>
      </c>
    </row>
    <row r="449" spans="1:11" ht="12.75">
      <c r="A449" s="2">
        <v>325413</v>
      </c>
      <c r="B449" t="s">
        <v>1332</v>
      </c>
      <c r="C449" s="3">
        <v>26284</v>
      </c>
      <c r="D449" s="10">
        <v>0</v>
      </c>
      <c r="E449" s="7">
        <f t="shared" si="30"/>
        <v>0.08567939823385631</v>
      </c>
      <c r="F449" s="7">
        <f t="shared" si="31"/>
        <v>0</v>
      </c>
      <c r="G449" s="9">
        <f t="shared" si="33"/>
        <v>0</v>
      </c>
      <c r="H449" s="3" t="str">
        <f t="shared" si="34"/>
        <v> </v>
      </c>
      <c r="I449" s="9">
        <v>0.001107270173922437</v>
      </c>
      <c r="J449" s="9">
        <v>0.001107270173922437</v>
      </c>
      <c r="K449" s="10">
        <f t="shared" si="32"/>
        <v>0</v>
      </c>
    </row>
    <row r="450" spans="1:11" ht="12.75">
      <c r="A450" s="2">
        <v>325414</v>
      </c>
      <c r="B450" s="2" t="s">
        <v>1131</v>
      </c>
      <c r="C450" s="3">
        <v>38693</v>
      </c>
      <c r="D450" s="10">
        <v>0</v>
      </c>
      <c r="E450" s="7">
        <f t="shared" si="30"/>
        <v>0.12612969699675095</v>
      </c>
      <c r="F450" s="7">
        <f t="shared" si="31"/>
        <v>0</v>
      </c>
      <c r="G450" s="9">
        <f t="shared" si="33"/>
        <v>0</v>
      </c>
      <c r="H450" s="3" t="str">
        <f t="shared" si="34"/>
        <v> </v>
      </c>
      <c r="I450" s="9">
        <v>0.3039480085132259</v>
      </c>
      <c r="J450" s="9">
        <v>0.3039480085132259</v>
      </c>
      <c r="K450" s="10">
        <f t="shared" si="32"/>
        <v>0</v>
      </c>
    </row>
    <row r="451" spans="1:11" ht="12.75">
      <c r="A451" s="2">
        <v>3255</v>
      </c>
      <c r="B451" s="2" t="s">
        <v>1132</v>
      </c>
      <c r="C451" s="3">
        <v>57064</v>
      </c>
      <c r="D451" s="10">
        <v>72.523604</v>
      </c>
      <c r="E451" s="7">
        <f aca="true" t="shared" si="35" ref="E451:E514">C451/C$2104*1000</f>
        <v>0.18601465457376262</v>
      </c>
      <c r="F451" s="7">
        <f aca="true" t="shared" si="36" ref="F451:F514">D451/D$2104*1000</f>
        <v>0.2832676652670638</v>
      </c>
      <c r="G451" s="9">
        <f t="shared" si="33"/>
        <v>1.522824456579233</v>
      </c>
      <c r="H451" s="3">
        <f t="shared" si="34"/>
        <v>24.899202062752437</v>
      </c>
      <c r="I451"/>
      <c r="J451" s="12">
        <f>((D452/D451)*J452)+((D454/D451)*J454)</f>
        <v>0.9882743141236354</v>
      </c>
      <c r="K451" s="10">
        <f aca="true" t="shared" si="37" ref="K451:K514">D451*J451</f>
        <v>71.67321500087415</v>
      </c>
    </row>
    <row r="452" spans="1:11" ht="12.75">
      <c r="A452" s="2">
        <v>32551</v>
      </c>
      <c r="B452" s="2" t="s">
        <v>1133</v>
      </c>
      <c r="C452" s="3">
        <v>35845</v>
      </c>
      <c r="D452" s="10">
        <v>72.523604</v>
      </c>
      <c r="E452" s="7">
        <f t="shared" si="35"/>
        <v>0.11684591499363033</v>
      </c>
      <c r="F452" s="7">
        <f t="shared" si="36"/>
        <v>0.2832676652670638</v>
      </c>
      <c r="G452" s="9">
        <f aca="true" t="shared" si="38" ref="G452:G515">F452/E452</f>
        <v>2.4242838552165535</v>
      </c>
      <c r="H452" s="3">
        <f aca="true" t="shared" si="39" ref="H452:H515">IF(D452&gt;0,(D452-(D452/G452))," ")</f>
        <v>42.60812861375581</v>
      </c>
      <c r="I452" s="9">
        <v>0.9882743141236354</v>
      </c>
      <c r="J452" s="9">
        <v>0.9882743141236354</v>
      </c>
      <c r="K452" s="10">
        <f t="shared" si="37"/>
        <v>71.67321500087415</v>
      </c>
    </row>
    <row r="453" spans="1:11" ht="12.75">
      <c r="A453" s="2">
        <v>325510</v>
      </c>
      <c r="B453" s="2" t="s">
        <v>1133</v>
      </c>
      <c r="C453" s="3">
        <v>35845</v>
      </c>
      <c r="D453" s="10">
        <v>72.523604</v>
      </c>
      <c r="E453" s="7">
        <f t="shared" si="35"/>
        <v>0.11684591499363033</v>
      </c>
      <c r="F453" s="7">
        <f t="shared" si="36"/>
        <v>0.2832676652670638</v>
      </c>
      <c r="G453" s="9">
        <f t="shared" si="38"/>
        <v>2.4242838552165535</v>
      </c>
      <c r="H453" s="3">
        <f t="shared" si="39"/>
        <v>42.60812861375581</v>
      </c>
      <c r="I453" s="9">
        <v>0.9882743141236354</v>
      </c>
      <c r="J453" s="9">
        <v>0.9882743141236354</v>
      </c>
      <c r="K453" s="10">
        <f t="shared" si="37"/>
        <v>71.67321500087415</v>
      </c>
    </row>
    <row r="454" spans="1:11" ht="12.75">
      <c r="A454" s="2">
        <v>32552</v>
      </c>
      <c r="B454" s="2" t="s">
        <v>1134</v>
      </c>
      <c r="C454" s="3">
        <v>21219</v>
      </c>
      <c r="D454" s="10">
        <v>0</v>
      </c>
      <c r="E454" s="7">
        <f t="shared" si="35"/>
        <v>0.06916873958013228</v>
      </c>
      <c r="F454" s="7">
        <f t="shared" si="36"/>
        <v>0</v>
      </c>
      <c r="G454" s="9">
        <f t="shared" si="38"/>
        <v>0</v>
      </c>
      <c r="H454" s="3" t="str">
        <f t="shared" si="39"/>
        <v> </v>
      </c>
      <c r="I454" s="9">
        <v>0.12149035537933886</v>
      </c>
      <c r="J454" s="9">
        <v>0.12149035537933886</v>
      </c>
      <c r="K454" s="10">
        <f t="shared" si="37"/>
        <v>0</v>
      </c>
    </row>
    <row r="455" spans="1:11" ht="12.75">
      <c r="A455" s="2">
        <v>325520</v>
      </c>
      <c r="B455" s="2" t="s">
        <v>1134</v>
      </c>
      <c r="C455" s="3">
        <v>21219</v>
      </c>
      <c r="D455" s="10">
        <v>0</v>
      </c>
      <c r="E455" s="7">
        <f t="shared" si="35"/>
        <v>0.06916873958013228</v>
      </c>
      <c r="F455" s="7">
        <f t="shared" si="36"/>
        <v>0</v>
      </c>
      <c r="G455" s="9">
        <f t="shared" si="38"/>
        <v>0</v>
      </c>
      <c r="H455" s="3" t="str">
        <f t="shared" si="39"/>
        <v> </v>
      </c>
      <c r="I455" s="9">
        <v>0.12149035537933886</v>
      </c>
      <c r="J455" s="9">
        <v>0.12149035537933886</v>
      </c>
      <c r="K455" s="10">
        <f t="shared" si="37"/>
        <v>0</v>
      </c>
    </row>
    <row r="456" spans="1:11" ht="12.75">
      <c r="A456" s="2">
        <v>3256</v>
      </c>
      <c r="B456" s="2" t="s">
        <v>1135</v>
      </c>
      <c r="C456" s="3">
        <v>98771</v>
      </c>
      <c r="D456" s="10">
        <v>212.235288</v>
      </c>
      <c r="E456" s="7">
        <f t="shared" si="35"/>
        <v>0.3219692528898273</v>
      </c>
      <c r="F456" s="7">
        <f t="shared" si="36"/>
        <v>0.8289631403183283</v>
      </c>
      <c r="G456" s="9">
        <f t="shared" si="38"/>
        <v>2.574665539886152</v>
      </c>
      <c r="H456" s="3">
        <f t="shared" si="39"/>
        <v>129.80311002888197</v>
      </c>
      <c r="I456"/>
      <c r="J456" s="12">
        <f>((D457/D456)*J457)+((D461/D456)*J461)</f>
        <v>0.1163801677171117</v>
      </c>
      <c r="K456" s="10">
        <f t="shared" si="37"/>
        <v>24.699978412929504</v>
      </c>
    </row>
    <row r="457" spans="1:11" ht="12.75">
      <c r="A457" s="2">
        <v>32561</v>
      </c>
      <c r="B457" s="2" t="s">
        <v>1136</v>
      </c>
      <c r="C457" s="3">
        <v>44404</v>
      </c>
      <c r="D457" s="10">
        <v>70.745096</v>
      </c>
      <c r="E457" s="7">
        <f t="shared" si="35"/>
        <v>0.14474615732674462</v>
      </c>
      <c r="F457" s="7">
        <f t="shared" si="36"/>
        <v>0.27632104677277614</v>
      </c>
      <c r="G457" s="9">
        <f t="shared" si="38"/>
        <v>1.9090043692767555</v>
      </c>
      <c r="H457" s="3">
        <f t="shared" si="39"/>
        <v>33.686461070420215</v>
      </c>
      <c r="I457" s="9">
        <v>0.08528389237562951</v>
      </c>
      <c r="J457" s="9">
        <v>0.08528389237562951</v>
      </c>
      <c r="K457" s="10">
        <f t="shared" si="37"/>
        <v>6.033417153367578</v>
      </c>
    </row>
    <row r="458" spans="1:11" ht="12.75">
      <c r="A458" s="2">
        <v>325611</v>
      </c>
      <c r="B458" s="2" t="s">
        <v>1137</v>
      </c>
      <c r="C458" s="3">
        <v>22972</v>
      </c>
      <c r="D458" s="10">
        <v>70.745096</v>
      </c>
      <c r="E458" s="7">
        <f t="shared" si="35"/>
        <v>0.07488308994932838</v>
      </c>
      <c r="F458" s="7">
        <f t="shared" si="36"/>
        <v>0.27632104677277614</v>
      </c>
      <c r="G458" s="9">
        <f t="shared" si="38"/>
        <v>3.6900326490233786</v>
      </c>
      <c r="H458" s="3">
        <f t="shared" si="39"/>
        <v>51.57315289572321</v>
      </c>
      <c r="I458" s="9">
        <v>0.08528389237562951</v>
      </c>
      <c r="J458" s="9">
        <v>0.08528389237562951</v>
      </c>
      <c r="K458" s="10">
        <f t="shared" si="37"/>
        <v>6.033417153367578</v>
      </c>
    </row>
    <row r="459" spans="1:11" ht="12.75">
      <c r="A459" s="2">
        <v>325612</v>
      </c>
      <c r="B459" s="2" t="s">
        <v>1138</v>
      </c>
      <c r="C459" s="3">
        <v>15336</v>
      </c>
      <c r="D459" s="10">
        <v>0</v>
      </c>
      <c r="E459" s="7">
        <f t="shared" si="35"/>
        <v>0.049991601404444544</v>
      </c>
      <c r="F459" s="7">
        <f t="shared" si="36"/>
        <v>0</v>
      </c>
      <c r="G459" s="9">
        <f t="shared" si="38"/>
        <v>0</v>
      </c>
      <c r="H459" s="3" t="str">
        <f t="shared" si="39"/>
        <v> </v>
      </c>
      <c r="I459" s="9">
        <v>0.08528389237562951</v>
      </c>
      <c r="J459" s="9">
        <v>0.08528389237562951</v>
      </c>
      <c r="K459" s="10">
        <f t="shared" si="37"/>
        <v>0</v>
      </c>
    </row>
    <row r="460" spans="1:11" ht="12.75">
      <c r="A460" s="2">
        <v>325613</v>
      </c>
      <c r="B460" t="s">
        <v>1333</v>
      </c>
      <c r="C460" s="3">
        <v>6096</v>
      </c>
      <c r="D460" s="10">
        <v>0</v>
      </c>
      <c r="E460" s="7">
        <f t="shared" si="35"/>
        <v>0.019871465972971694</v>
      </c>
      <c r="F460" s="7">
        <f t="shared" si="36"/>
        <v>0</v>
      </c>
      <c r="G460" s="9">
        <f t="shared" si="38"/>
        <v>0</v>
      </c>
      <c r="H460" s="3" t="str">
        <f t="shared" si="39"/>
        <v> </v>
      </c>
      <c r="I460" s="9">
        <v>0.08528389237562951</v>
      </c>
      <c r="J460" s="9">
        <v>0.08528389237562951</v>
      </c>
      <c r="K460" s="10">
        <f t="shared" si="37"/>
        <v>0</v>
      </c>
    </row>
    <row r="461" spans="1:11" ht="12.75">
      <c r="A461" s="2">
        <v>32562</v>
      </c>
      <c r="B461" s="2" t="s">
        <v>1139</v>
      </c>
      <c r="C461" s="3">
        <v>54367</v>
      </c>
      <c r="D461" s="10">
        <v>141.490192</v>
      </c>
      <c r="E461" s="7">
        <f t="shared" si="35"/>
        <v>0.17722309556308272</v>
      </c>
      <c r="F461" s="7">
        <f t="shared" si="36"/>
        <v>0.5526420935455523</v>
      </c>
      <c r="G461" s="9">
        <f t="shared" si="38"/>
        <v>3.1183412736904756</v>
      </c>
      <c r="H461" s="3">
        <f t="shared" si="39"/>
        <v>96.11664895846175</v>
      </c>
      <c r="I461" s="9">
        <v>0.13192830538785277</v>
      </c>
      <c r="J461" s="9">
        <v>0.13192830538785277</v>
      </c>
      <c r="K461" s="10">
        <f t="shared" si="37"/>
        <v>18.666561259561924</v>
      </c>
    </row>
    <row r="462" spans="1:11" ht="12.75">
      <c r="A462" s="2">
        <v>325620</v>
      </c>
      <c r="B462" s="2" t="s">
        <v>1139</v>
      </c>
      <c r="C462" s="3">
        <v>54367</v>
      </c>
      <c r="D462" s="10">
        <v>141.490192</v>
      </c>
      <c r="E462" s="7">
        <f t="shared" si="35"/>
        <v>0.17722309556308272</v>
      </c>
      <c r="F462" s="7">
        <f t="shared" si="36"/>
        <v>0.5526420935455523</v>
      </c>
      <c r="G462" s="9">
        <f t="shared" si="38"/>
        <v>3.1183412736904756</v>
      </c>
      <c r="H462" s="3">
        <f t="shared" si="39"/>
        <v>96.11664895846175</v>
      </c>
      <c r="I462" s="9">
        <v>0.13192830538785277</v>
      </c>
      <c r="J462" s="9">
        <v>0.13192830538785277</v>
      </c>
      <c r="K462" s="10">
        <f t="shared" si="37"/>
        <v>18.666561259561924</v>
      </c>
    </row>
    <row r="463" spans="1:11" ht="12.75">
      <c r="A463" s="2">
        <v>3259</v>
      </c>
      <c r="B463" s="2" t="s">
        <v>1140</v>
      </c>
      <c r="C463" s="3">
        <v>93026</v>
      </c>
      <c r="D463" s="10">
        <v>365.779812</v>
      </c>
      <c r="E463" s="7">
        <f t="shared" si="35"/>
        <v>0.3032419608926616</v>
      </c>
      <c r="F463" s="7">
        <f t="shared" si="36"/>
        <v>1.4286878703251635</v>
      </c>
      <c r="G463" s="9">
        <f t="shared" si="38"/>
        <v>4.711379210579882</v>
      </c>
      <c r="H463" s="3">
        <f t="shared" si="39"/>
        <v>288.1422889624563</v>
      </c>
      <c r="I463"/>
      <c r="J463" s="12">
        <f>((D464/D463)*J464)+((D466/D463)*J466)+((D468/D463)*J468)</f>
        <v>0.1692418543895105</v>
      </c>
      <c r="K463" s="10">
        <f t="shared" si="37"/>
        <v>61.905253681126524</v>
      </c>
    </row>
    <row r="464" spans="1:11" ht="12.75">
      <c r="A464" s="2">
        <v>32591</v>
      </c>
      <c r="B464" s="2" t="s">
        <v>1141</v>
      </c>
      <c r="C464" s="3">
        <v>17158</v>
      </c>
      <c r="D464" s="10">
        <v>0</v>
      </c>
      <c r="E464" s="7">
        <f t="shared" si="35"/>
        <v>0.05593087486290164</v>
      </c>
      <c r="F464" s="7">
        <f t="shared" si="36"/>
        <v>0</v>
      </c>
      <c r="G464" s="9">
        <f t="shared" si="38"/>
        <v>0</v>
      </c>
      <c r="H464" s="3" t="str">
        <f t="shared" si="39"/>
        <v> </v>
      </c>
      <c r="I464" s="9">
        <v>0.14868529593730667</v>
      </c>
      <c r="J464" s="9">
        <v>0.14868529593730667</v>
      </c>
      <c r="K464" s="10">
        <f t="shared" si="37"/>
        <v>0</v>
      </c>
    </row>
    <row r="465" spans="1:11" ht="12.75">
      <c r="A465" s="2">
        <v>325910</v>
      </c>
      <c r="B465" s="2" t="s">
        <v>1141</v>
      </c>
      <c r="C465" s="3">
        <v>17158</v>
      </c>
      <c r="D465" s="10">
        <v>0</v>
      </c>
      <c r="E465" s="7">
        <f t="shared" si="35"/>
        <v>0.05593087486290164</v>
      </c>
      <c r="F465" s="7">
        <f t="shared" si="36"/>
        <v>0</v>
      </c>
      <c r="G465" s="9">
        <f t="shared" si="38"/>
        <v>0</v>
      </c>
      <c r="H465" s="3" t="str">
        <f t="shared" si="39"/>
        <v> </v>
      </c>
      <c r="I465" s="9">
        <v>0.14868529593730667</v>
      </c>
      <c r="J465" s="9">
        <v>0.14868529593730667</v>
      </c>
      <c r="K465" s="10">
        <f t="shared" si="37"/>
        <v>0</v>
      </c>
    </row>
    <row r="466" spans="1:11" ht="12.75">
      <c r="A466" s="2">
        <v>32592</v>
      </c>
      <c r="B466" s="2" t="s">
        <v>1142</v>
      </c>
      <c r="C466" s="3">
        <v>6273</v>
      </c>
      <c r="D466" s="10">
        <v>333.371444</v>
      </c>
      <c r="E466" s="7">
        <f t="shared" si="35"/>
        <v>0.020448442593249908</v>
      </c>
      <c r="F466" s="7">
        <f t="shared" si="36"/>
        <v>1.302105044429255</v>
      </c>
      <c r="G466" s="9">
        <f t="shared" si="38"/>
        <v>63.67746778226933</v>
      </c>
      <c r="H466" s="3">
        <f t="shared" si="39"/>
        <v>328.1361314850632</v>
      </c>
      <c r="I466" s="9">
        <v>0.1692418543895105</v>
      </c>
      <c r="J466" s="9">
        <v>0.1692418543895105</v>
      </c>
      <c r="K466" s="10">
        <f t="shared" si="37"/>
        <v>56.42040138306886</v>
      </c>
    </row>
    <row r="467" spans="1:11" ht="12.75">
      <c r="A467" s="2">
        <v>325920</v>
      </c>
      <c r="B467" s="2" t="s">
        <v>1142</v>
      </c>
      <c r="C467" s="3">
        <v>6273</v>
      </c>
      <c r="D467" s="10">
        <v>333.371444</v>
      </c>
      <c r="E467" s="7">
        <f t="shared" si="35"/>
        <v>0.020448442593249908</v>
      </c>
      <c r="F467" s="7">
        <f t="shared" si="36"/>
        <v>1.302105044429255</v>
      </c>
      <c r="G467" s="9">
        <f t="shared" si="38"/>
        <v>63.67746778226933</v>
      </c>
      <c r="H467" s="3">
        <f t="shared" si="39"/>
        <v>328.1361314850632</v>
      </c>
      <c r="I467" s="9">
        <v>0.1692418543895105</v>
      </c>
      <c r="J467" s="9">
        <v>0.1692418543895105</v>
      </c>
      <c r="K467" s="10">
        <f t="shared" si="37"/>
        <v>56.42040138306886</v>
      </c>
    </row>
    <row r="468" spans="1:11" ht="12.75">
      <c r="A468" s="2">
        <v>32599</v>
      </c>
      <c r="B468" s="2" t="s">
        <v>1143</v>
      </c>
      <c r="C468" s="3">
        <v>69595</v>
      </c>
      <c r="D468" s="10">
        <v>32.408367999999996</v>
      </c>
      <c r="E468" s="7">
        <f t="shared" si="35"/>
        <v>0.22686264343651003</v>
      </c>
      <c r="F468" s="7">
        <f t="shared" si="36"/>
        <v>0.12658282589590858</v>
      </c>
      <c r="G468" s="9">
        <f t="shared" si="38"/>
        <v>0.5579712198466653</v>
      </c>
      <c r="H468" s="3">
        <f t="shared" si="39"/>
        <v>-25.674140285832486</v>
      </c>
      <c r="I468" s="9">
        <v>0.1692418543895105</v>
      </c>
      <c r="J468" s="9">
        <v>0.1692418543895105</v>
      </c>
      <c r="K468" s="10">
        <f t="shared" si="37"/>
        <v>5.484852298057671</v>
      </c>
    </row>
    <row r="469" spans="1:11" ht="12.75">
      <c r="A469" s="2">
        <v>325991</v>
      </c>
      <c r="B469" s="2" t="s">
        <v>1144</v>
      </c>
      <c r="C469" s="3">
        <v>17473</v>
      </c>
      <c r="D469" s="10">
        <v>0</v>
      </c>
      <c r="E469" s="7">
        <f t="shared" si="35"/>
        <v>0.05695769766170184</v>
      </c>
      <c r="F469" s="7">
        <f t="shared" si="36"/>
        <v>0</v>
      </c>
      <c r="G469" s="9">
        <f t="shared" si="38"/>
        <v>0</v>
      </c>
      <c r="H469" s="3" t="str">
        <f t="shared" si="39"/>
        <v> </v>
      </c>
      <c r="I469" s="9">
        <v>0.1692418543895105</v>
      </c>
      <c r="J469" s="9">
        <v>0.1692418543895105</v>
      </c>
      <c r="K469" s="10">
        <f t="shared" si="37"/>
        <v>0</v>
      </c>
    </row>
    <row r="470" spans="1:11" ht="12.75">
      <c r="A470" s="2">
        <v>325992</v>
      </c>
      <c r="B470" s="2" t="s">
        <v>1145</v>
      </c>
      <c r="C470" s="3">
        <v>18442</v>
      </c>
      <c r="D470" s="10">
        <v>32.408367999999996</v>
      </c>
      <c r="E470" s="7">
        <f t="shared" si="35"/>
        <v>0.060116400176106304</v>
      </c>
      <c r="F470" s="7">
        <f t="shared" si="36"/>
        <v>0.12658282589590858</v>
      </c>
      <c r="G470" s="9">
        <f t="shared" si="38"/>
        <v>2.1056288388042876</v>
      </c>
      <c r="H470" s="3">
        <f t="shared" si="39"/>
        <v>17.01706664491238</v>
      </c>
      <c r="I470" s="9">
        <v>0.1692418543895105</v>
      </c>
      <c r="J470" s="9">
        <v>0.1692418543895105</v>
      </c>
      <c r="K470" s="10">
        <f t="shared" si="37"/>
        <v>5.484852298057671</v>
      </c>
    </row>
    <row r="471" spans="1:11" ht="12.75">
      <c r="A471" s="2">
        <v>325998</v>
      </c>
      <c r="B471" s="2" t="s">
        <v>1146</v>
      </c>
      <c r="C471" s="3">
        <v>33680</v>
      </c>
      <c r="D471" s="10">
        <v>0</v>
      </c>
      <c r="E471" s="7">
        <f t="shared" si="35"/>
        <v>0.1097885455987019</v>
      </c>
      <c r="F471" s="7">
        <f t="shared" si="36"/>
        <v>0</v>
      </c>
      <c r="G471" s="9">
        <f t="shared" si="38"/>
        <v>0</v>
      </c>
      <c r="H471" s="3" t="str">
        <f t="shared" si="39"/>
        <v> </v>
      </c>
      <c r="I471" s="9">
        <v>0.1692418543895105</v>
      </c>
      <c r="J471" s="9">
        <v>0.1692418543895105</v>
      </c>
      <c r="K471" s="10">
        <f t="shared" si="37"/>
        <v>0</v>
      </c>
    </row>
    <row r="472" spans="1:11" ht="12.75">
      <c r="A472" s="2">
        <v>326</v>
      </c>
      <c r="B472" s="2" t="s">
        <v>1147</v>
      </c>
      <c r="C472" s="3">
        <v>693481</v>
      </c>
      <c r="D472" s="10">
        <v>749.2458979999999</v>
      </c>
      <c r="E472" s="7">
        <f t="shared" si="35"/>
        <v>2.260578099475457</v>
      </c>
      <c r="F472" s="7">
        <f t="shared" si="36"/>
        <v>2.926456002343521</v>
      </c>
      <c r="G472" s="9">
        <f t="shared" si="38"/>
        <v>1.2945608926418308</v>
      </c>
      <c r="H472" s="3">
        <f t="shared" si="39"/>
        <v>170.48139008179612</v>
      </c>
      <c r="I472"/>
      <c r="J472" s="12">
        <f>((D473/D472)*J473)+((D493/D472)*J493)</f>
        <v>0.08137192192480956</v>
      </c>
      <c r="K472" s="10">
        <f t="shared" si="37"/>
        <v>60.96757871453982</v>
      </c>
    </row>
    <row r="473" spans="1:11" ht="12.75">
      <c r="A473" s="2">
        <v>3261</v>
      </c>
      <c r="B473" s="2" t="s">
        <v>1148</v>
      </c>
      <c r="C473" s="3">
        <v>566862</v>
      </c>
      <c r="D473" s="10">
        <v>729.0894739999999</v>
      </c>
      <c r="E473" s="7">
        <f t="shared" si="35"/>
        <v>1.8478311916618573</v>
      </c>
      <c r="F473" s="7">
        <f t="shared" si="36"/>
        <v>2.847727659408261</v>
      </c>
      <c r="G473" s="9">
        <f t="shared" si="38"/>
        <v>1.541118946502435</v>
      </c>
      <c r="H473" s="3">
        <f t="shared" si="39"/>
        <v>255.99849315477292</v>
      </c>
      <c r="I473"/>
      <c r="J473" s="12">
        <f>((D474/D473)*J474)+((D478/D473)*J478)+((D481/D473)*J481)+((D483/D473)*J483)+((D485/D473)*J485)+((D487/D473)*J487)+((D489/D473)*J489)</f>
        <v>0.0560028016057079</v>
      </c>
      <c r="K473" s="10">
        <f t="shared" si="37"/>
        <v>40.83105316523192</v>
      </c>
    </row>
    <row r="474" spans="1:11" ht="12.75">
      <c r="A474" s="2">
        <v>32611</v>
      </c>
      <c r="B474" s="2" t="s">
        <v>1149</v>
      </c>
      <c r="C474" s="3">
        <v>91423</v>
      </c>
      <c r="D474" s="10">
        <v>0</v>
      </c>
      <c r="E474" s="7">
        <f t="shared" si="35"/>
        <v>0.29801657376098944</v>
      </c>
      <c r="F474" s="7">
        <f t="shared" si="36"/>
        <v>0</v>
      </c>
      <c r="G474" s="9">
        <f t="shared" si="38"/>
        <v>0</v>
      </c>
      <c r="H474" s="3" t="str">
        <f t="shared" si="39"/>
        <v> </v>
      </c>
      <c r="I474" s="9">
        <v>0.0724232567844562</v>
      </c>
      <c r="J474" s="9">
        <v>0.0724232567844562</v>
      </c>
      <c r="K474" s="10">
        <f t="shared" si="37"/>
        <v>0</v>
      </c>
    </row>
    <row r="475" spans="1:11" ht="12.75">
      <c r="A475" s="2">
        <v>326111</v>
      </c>
      <c r="B475" s="2" t="s">
        <v>1150</v>
      </c>
      <c r="C475" s="3">
        <v>31289</v>
      </c>
      <c r="D475" s="10">
        <v>0</v>
      </c>
      <c r="E475" s="7">
        <f t="shared" si="35"/>
        <v>0.10199447159257077</v>
      </c>
      <c r="F475" s="7">
        <f t="shared" si="36"/>
        <v>0</v>
      </c>
      <c r="G475" s="9">
        <f t="shared" si="38"/>
        <v>0</v>
      </c>
      <c r="H475" s="3" t="str">
        <f t="shared" si="39"/>
        <v> </v>
      </c>
      <c r="I475" s="9">
        <v>0.0724232567844562</v>
      </c>
      <c r="J475" s="9">
        <v>0.0724232567844562</v>
      </c>
      <c r="K475" s="10">
        <f t="shared" si="37"/>
        <v>0</v>
      </c>
    </row>
    <row r="476" spans="1:11" ht="12.75">
      <c r="A476" s="2">
        <v>326112</v>
      </c>
      <c r="B476" s="2" t="s">
        <v>1151</v>
      </c>
      <c r="C476" s="3">
        <v>25099</v>
      </c>
      <c r="D476" s="10">
        <v>0</v>
      </c>
      <c r="E476" s="7">
        <f t="shared" si="35"/>
        <v>0.08181658865741742</v>
      </c>
      <c r="F476" s="7">
        <f t="shared" si="36"/>
        <v>0</v>
      </c>
      <c r="G476" s="9">
        <f t="shared" si="38"/>
        <v>0</v>
      </c>
      <c r="H476" s="3" t="str">
        <f t="shared" si="39"/>
        <v> </v>
      </c>
      <c r="I476" s="9">
        <v>0.0724232567844562</v>
      </c>
      <c r="J476" s="9">
        <v>0.0724232567844562</v>
      </c>
      <c r="K476" s="10">
        <f t="shared" si="37"/>
        <v>0</v>
      </c>
    </row>
    <row r="477" spans="1:11" ht="12.75">
      <c r="A477" s="2">
        <v>326113</v>
      </c>
      <c r="B477" s="2" t="s">
        <v>1152</v>
      </c>
      <c r="C477" s="3">
        <v>35035</v>
      </c>
      <c r="D477" s="10">
        <v>0</v>
      </c>
      <c r="E477" s="7">
        <f t="shared" si="35"/>
        <v>0.11420551351100121</v>
      </c>
      <c r="F477" s="7">
        <f t="shared" si="36"/>
        <v>0</v>
      </c>
      <c r="G477" s="9">
        <f t="shared" si="38"/>
        <v>0</v>
      </c>
      <c r="H477" s="3" t="str">
        <f t="shared" si="39"/>
        <v> </v>
      </c>
      <c r="I477" s="9">
        <v>0.0724232567844562</v>
      </c>
      <c r="J477" s="9">
        <v>0.0724232567844562</v>
      </c>
      <c r="K477" s="10">
        <f t="shared" si="37"/>
        <v>0</v>
      </c>
    </row>
    <row r="478" spans="1:11" ht="12.75">
      <c r="A478" s="2">
        <v>32612</v>
      </c>
      <c r="B478" s="2" t="s">
        <v>1153</v>
      </c>
      <c r="C478" s="3">
        <v>38983</v>
      </c>
      <c r="D478" s="10">
        <v>72.523604</v>
      </c>
      <c r="E478" s="7">
        <f t="shared" si="35"/>
        <v>0.1270750259226305</v>
      </c>
      <c r="F478" s="7">
        <f t="shared" si="36"/>
        <v>0.2832676652670638</v>
      </c>
      <c r="G478" s="9">
        <f t="shared" si="38"/>
        <v>2.2291371826241533</v>
      </c>
      <c r="H478" s="3">
        <f t="shared" si="39"/>
        <v>39.98922048815853</v>
      </c>
      <c r="I478"/>
      <c r="J478" s="12">
        <f>((D479/D478)*J479)+((D480/D478)*J480)</f>
        <v>0.05278837301065369</v>
      </c>
      <c r="K478" s="10">
        <f t="shared" si="37"/>
        <v>3.8284030600289367</v>
      </c>
    </row>
    <row r="479" spans="1:11" ht="12.75">
      <c r="A479" s="2">
        <v>326121</v>
      </c>
      <c r="B479" s="2" t="s">
        <v>1154</v>
      </c>
      <c r="C479" s="3">
        <v>17935</v>
      </c>
      <c r="D479" s="10">
        <v>72.523604</v>
      </c>
      <c r="E479" s="7">
        <f t="shared" si="35"/>
        <v>0.05846370443327549</v>
      </c>
      <c r="F479" s="7">
        <f t="shared" si="36"/>
        <v>0.2832676652670638</v>
      </c>
      <c r="G479" s="9">
        <f t="shared" si="38"/>
        <v>4.845188446626002</v>
      </c>
      <c r="H479" s="3">
        <f t="shared" si="39"/>
        <v>57.555434072470646</v>
      </c>
      <c r="I479" s="9">
        <v>0.05278837301065369</v>
      </c>
      <c r="J479" s="9">
        <v>0.05278837301065369</v>
      </c>
      <c r="K479" s="10">
        <f t="shared" si="37"/>
        <v>3.8284030600289367</v>
      </c>
    </row>
    <row r="480" spans="1:11" ht="12.75">
      <c r="A480" s="2">
        <v>326122</v>
      </c>
      <c r="B480" s="2" t="s">
        <v>1155</v>
      </c>
      <c r="C480" s="3">
        <v>21048</v>
      </c>
      <c r="D480" s="10">
        <v>0</v>
      </c>
      <c r="E480" s="7">
        <f t="shared" si="35"/>
        <v>0.06861132148935503</v>
      </c>
      <c r="F480" s="7">
        <f t="shared" si="36"/>
        <v>0</v>
      </c>
      <c r="G480" s="9">
        <f t="shared" si="38"/>
        <v>0</v>
      </c>
      <c r="H480" s="3" t="str">
        <f t="shared" si="39"/>
        <v> </v>
      </c>
      <c r="I480" s="9">
        <v>0.06310225853145883</v>
      </c>
      <c r="J480" s="9">
        <v>0.06310225853145883</v>
      </c>
      <c r="K480" s="10">
        <f t="shared" si="37"/>
        <v>0</v>
      </c>
    </row>
    <row r="481" spans="1:11" ht="12.75">
      <c r="A481" s="2">
        <v>32613</v>
      </c>
      <c r="B481" s="2" t="s">
        <v>1156</v>
      </c>
      <c r="C481" s="3">
        <v>10770</v>
      </c>
      <c r="D481" s="10">
        <v>333.371444</v>
      </c>
      <c r="E481" s="7">
        <f t="shared" si="35"/>
        <v>0.03510756045421673</v>
      </c>
      <c r="F481" s="7">
        <f t="shared" si="36"/>
        <v>1.302105044429255</v>
      </c>
      <c r="G481" s="9">
        <f t="shared" si="38"/>
        <v>37.0890209283357</v>
      </c>
      <c r="H481" s="3">
        <f t="shared" si="39"/>
        <v>324.3830308347092</v>
      </c>
      <c r="I481" s="9">
        <v>0.00432258064516129</v>
      </c>
      <c r="J481" s="9">
        <v>0.00432258064516129</v>
      </c>
      <c r="K481" s="10">
        <f t="shared" si="37"/>
        <v>1.4410249514838709</v>
      </c>
    </row>
    <row r="482" spans="1:11" ht="12.75">
      <c r="A482" s="2">
        <v>326130</v>
      </c>
      <c r="B482" s="2" t="s">
        <v>1156</v>
      </c>
      <c r="C482" s="3">
        <v>10770</v>
      </c>
      <c r="D482" s="10">
        <v>333.371444</v>
      </c>
      <c r="E482" s="7">
        <f t="shared" si="35"/>
        <v>0.03510756045421673</v>
      </c>
      <c r="F482" s="7">
        <f t="shared" si="36"/>
        <v>1.302105044429255</v>
      </c>
      <c r="G482" s="9">
        <f t="shared" si="38"/>
        <v>37.0890209283357</v>
      </c>
      <c r="H482" s="3">
        <f t="shared" si="39"/>
        <v>324.3830308347092</v>
      </c>
      <c r="I482" s="9">
        <v>0.00432258064516129</v>
      </c>
      <c r="J482" s="9">
        <v>0.00432258064516129</v>
      </c>
      <c r="K482" s="10">
        <f t="shared" si="37"/>
        <v>1.4410249514838709</v>
      </c>
    </row>
    <row r="483" spans="1:11" ht="12.75">
      <c r="A483" s="2">
        <v>32614</v>
      </c>
      <c r="B483" s="2" t="s">
        <v>1157</v>
      </c>
      <c r="C483" s="3">
        <v>25330</v>
      </c>
      <c r="D483" s="10">
        <v>0</v>
      </c>
      <c r="E483" s="7">
        <f t="shared" si="35"/>
        <v>0.08256959204320424</v>
      </c>
      <c r="F483" s="7">
        <f t="shared" si="36"/>
        <v>0</v>
      </c>
      <c r="G483" s="9">
        <f t="shared" si="38"/>
        <v>0</v>
      </c>
      <c r="H483" s="3" t="str">
        <f t="shared" si="39"/>
        <v> </v>
      </c>
      <c r="I483" s="9">
        <v>0.000476252504388495</v>
      </c>
      <c r="J483" s="9">
        <v>0.000476252504388495</v>
      </c>
      <c r="K483" s="10">
        <f t="shared" si="37"/>
        <v>0</v>
      </c>
    </row>
    <row r="484" spans="1:11" ht="12.75">
      <c r="A484" s="2">
        <v>326140</v>
      </c>
      <c r="B484" s="2" t="s">
        <v>1157</v>
      </c>
      <c r="C484" s="3">
        <v>25330</v>
      </c>
      <c r="D484" s="10">
        <v>0</v>
      </c>
      <c r="E484" s="7">
        <f t="shared" si="35"/>
        <v>0.08256959204320424</v>
      </c>
      <c r="F484" s="7">
        <f t="shared" si="36"/>
        <v>0</v>
      </c>
      <c r="G484" s="9">
        <f t="shared" si="38"/>
        <v>0</v>
      </c>
      <c r="H484" s="3" t="str">
        <f t="shared" si="39"/>
        <v> </v>
      </c>
      <c r="I484" s="9">
        <v>0.000476252504388495</v>
      </c>
      <c r="J484" s="9">
        <v>0.000476252504388495</v>
      </c>
      <c r="K484" s="10">
        <f t="shared" si="37"/>
        <v>0</v>
      </c>
    </row>
    <row r="485" spans="1:11" ht="12.75">
      <c r="A485" s="2">
        <v>32615</v>
      </c>
      <c r="B485" s="2" t="s">
        <v>1158</v>
      </c>
      <c r="C485" s="3">
        <v>26985</v>
      </c>
      <c r="D485" s="10">
        <v>13.536422</v>
      </c>
      <c r="E485" s="7">
        <f t="shared" si="35"/>
        <v>0.08796448643055138</v>
      </c>
      <c r="F485" s="7">
        <f t="shared" si="36"/>
        <v>0.0528714852065228</v>
      </c>
      <c r="G485" s="9">
        <f t="shared" si="38"/>
        <v>0.6010548955829491</v>
      </c>
      <c r="H485" s="3">
        <f t="shared" si="39"/>
        <v>-8.984685638381917</v>
      </c>
      <c r="I485" s="9">
        <v>0.0009257914098929166</v>
      </c>
      <c r="J485" s="9">
        <v>0.0009257914098929166</v>
      </c>
      <c r="K485" s="10">
        <f t="shared" si="37"/>
        <v>0.012531903208285494</v>
      </c>
    </row>
    <row r="486" spans="1:11" ht="12.75">
      <c r="A486" s="2">
        <v>326150</v>
      </c>
      <c r="B486" s="2" t="s">
        <v>1158</v>
      </c>
      <c r="C486" s="3">
        <v>26985</v>
      </c>
      <c r="D486" s="10">
        <v>13.536422</v>
      </c>
      <c r="E486" s="7">
        <f t="shared" si="35"/>
        <v>0.08796448643055138</v>
      </c>
      <c r="F486" s="7">
        <f t="shared" si="36"/>
        <v>0.0528714852065228</v>
      </c>
      <c r="G486" s="9">
        <f t="shared" si="38"/>
        <v>0.6010548955829491</v>
      </c>
      <c r="H486" s="3">
        <f t="shared" si="39"/>
        <v>-8.984685638381917</v>
      </c>
      <c r="I486" s="9">
        <v>0.0009257914098929166</v>
      </c>
      <c r="J486" s="9">
        <v>0.0009257914098929166</v>
      </c>
      <c r="K486" s="10">
        <f t="shared" si="37"/>
        <v>0.012531903208285494</v>
      </c>
    </row>
    <row r="487" spans="1:11" ht="12.75">
      <c r="A487" s="2">
        <v>32616</v>
      </c>
      <c r="B487" s="2" t="s">
        <v>1159</v>
      </c>
      <c r="C487" s="3">
        <v>33746</v>
      </c>
      <c r="D487" s="10">
        <v>0</v>
      </c>
      <c r="E487" s="7">
        <f t="shared" si="35"/>
        <v>0.11000368942321241</v>
      </c>
      <c r="F487" s="7">
        <f t="shared" si="36"/>
        <v>0</v>
      </c>
      <c r="G487" s="9">
        <f t="shared" si="38"/>
        <v>0</v>
      </c>
      <c r="H487" s="3" t="str">
        <f t="shared" si="39"/>
        <v> </v>
      </c>
      <c r="I487" s="9">
        <v>0.04814782598404695</v>
      </c>
      <c r="J487" s="9">
        <v>0.04814782598404695</v>
      </c>
      <c r="K487" s="10">
        <f t="shared" si="37"/>
        <v>0</v>
      </c>
    </row>
    <row r="488" spans="1:11" ht="12.75">
      <c r="A488" s="2">
        <v>326160</v>
      </c>
      <c r="B488" s="2" t="s">
        <v>1159</v>
      </c>
      <c r="C488" s="3">
        <v>33746</v>
      </c>
      <c r="D488" s="10">
        <v>0</v>
      </c>
      <c r="E488" s="7">
        <f t="shared" si="35"/>
        <v>0.11000368942321241</v>
      </c>
      <c r="F488" s="7">
        <f t="shared" si="36"/>
        <v>0</v>
      </c>
      <c r="G488" s="9">
        <f t="shared" si="38"/>
        <v>0</v>
      </c>
      <c r="H488" s="3" t="str">
        <f t="shared" si="39"/>
        <v> </v>
      </c>
      <c r="I488" s="9">
        <v>0.04814782598404695</v>
      </c>
      <c r="J488" s="9">
        <v>0.04814782598404695</v>
      </c>
      <c r="K488" s="10">
        <f t="shared" si="37"/>
        <v>0</v>
      </c>
    </row>
    <row r="489" spans="1:11" ht="12.75">
      <c r="A489" s="2">
        <v>32619</v>
      </c>
      <c r="B489" s="2" t="s">
        <v>1160</v>
      </c>
      <c r="C489" s="3">
        <v>339625</v>
      </c>
      <c r="D489" s="10">
        <v>309.658004</v>
      </c>
      <c r="E489" s="7">
        <f t="shared" si="35"/>
        <v>1.1070942636270527</v>
      </c>
      <c r="F489" s="7">
        <f t="shared" si="36"/>
        <v>1.2094834645054195</v>
      </c>
      <c r="G489" s="9">
        <f t="shared" si="38"/>
        <v>1.0924846277704667</v>
      </c>
      <c r="H489" s="3">
        <f t="shared" si="39"/>
        <v>26.214195154883896</v>
      </c>
      <c r="I489" s="9">
        <v>0.1148011444603603</v>
      </c>
      <c r="J489" s="9">
        <v>0.1148011444603603</v>
      </c>
      <c r="K489" s="10">
        <f t="shared" si="37"/>
        <v>35.54909325051083</v>
      </c>
    </row>
    <row r="490" spans="1:11" ht="12.75">
      <c r="A490" s="2">
        <v>326191</v>
      </c>
      <c r="B490" s="2" t="s">
        <v>1161</v>
      </c>
      <c r="C490" s="3">
        <v>17500</v>
      </c>
      <c r="D490" s="10">
        <v>70.745096</v>
      </c>
      <c r="E490" s="7">
        <f t="shared" si="35"/>
        <v>0.05704571104445615</v>
      </c>
      <c r="F490" s="7">
        <f t="shared" si="36"/>
        <v>0.27632104677277614</v>
      </c>
      <c r="G490" s="9">
        <f t="shared" si="38"/>
        <v>4.843853143620859</v>
      </c>
      <c r="H490" s="3">
        <f t="shared" si="39"/>
        <v>56.139967829843116</v>
      </c>
      <c r="I490" s="9">
        <v>0.1148011444603603</v>
      </c>
      <c r="J490" s="9">
        <v>0.1148011444603603</v>
      </c>
      <c r="K490" s="10">
        <f t="shared" si="37"/>
        <v>8.121617985758059</v>
      </c>
    </row>
    <row r="491" spans="1:11" ht="12.75">
      <c r="A491" s="2">
        <v>326192</v>
      </c>
      <c r="B491" s="2" t="s">
        <v>1162</v>
      </c>
      <c r="C491" s="3">
        <v>4085</v>
      </c>
      <c r="D491" s="10">
        <v>0</v>
      </c>
      <c r="E491" s="7">
        <f t="shared" si="35"/>
        <v>0.013316098835234479</v>
      </c>
      <c r="F491" s="7">
        <f t="shared" si="36"/>
        <v>0</v>
      </c>
      <c r="G491" s="9">
        <f t="shared" si="38"/>
        <v>0</v>
      </c>
      <c r="H491" s="3" t="str">
        <f t="shared" si="39"/>
        <v> </v>
      </c>
      <c r="I491" s="9">
        <v>0.1148011444603603</v>
      </c>
      <c r="J491" s="9">
        <v>0.1148011444603603</v>
      </c>
      <c r="K491" s="10">
        <f t="shared" si="37"/>
        <v>0</v>
      </c>
    </row>
    <row r="492" spans="1:11" ht="12.75">
      <c r="A492" s="2">
        <v>326199</v>
      </c>
      <c r="B492" s="2" t="s">
        <v>1163</v>
      </c>
      <c r="C492" s="3">
        <v>318040</v>
      </c>
      <c r="D492" s="10">
        <v>238.91290800000002</v>
      </c>
      <c r="E492" s="7">
        <f t="shared" si="35"/>
        <v>1.0367324537473621</v>
      </c>
      <c r="F492" s="7">
        <f t="shared" si="36"/>
        <v>0.9331624177326434</v>
      </c>
      <c r="G492" s="9">
        <f t="shared" si="38"/>
        <v>0.9000995525505587</v>
      </c>
      <c r="H492" s="3">
        <f t="shared" si="39"/>
        <v>-26.51651847066836</v>
      </c>
      <c r="I492" s="9">
        <v>0.1148011444603603</v>
      </c>
      <c r="J492" s="9">
        <v>0.1148011444603603</v>
      </c>
      <c r="K492" s="10">
        <f t="shared" si="37"/>
        <v>27.427475264752772</v>
      </c>
    </row>
    <row r="493" spans="1:11" ht="12.75">
      <c r="A493" s="2">
        <v>3262</v>
      </c>
      <c r="B493" s="2" t="s">
        <v>1164</v>
      </c>
      <c r="C493" s="3">
        <v>126619</v>
      </c>
      <c r="D493" s="10">
        <v>20.156424</v>
      </c>
      <c r="E493" s="7">
        <f t="shared" si="35"/>
        <v>0.4127469078135996</v>
      </c>
      <c r="F493" s="7">
        <f t="shared" si="36"/>
        <v>0.07872834293526024</v>
      </c>
      <c r="G493" s="9">
        <f t="shared" si="38"/>
        <v>0.19074241731403765</v>
      </c>
      <c r="H493" s="3">
        <f t="shared" si="39"/>
        <v>-85.51710307297682</v>
      </c>
      <c r="I493"/>
      <c r="J493" s="12">
        <f>((D494/D493)*J494)+((D497/D493)*J497)+((D499/D493)*J499)</f>
        <v>0.9990127985652564</v>
      </c>
      <c r="K493" s="10">
        <f t="shared" si="37"/>
        <v>20.1365255493079</v>
      </c>
    </row>
    <row r="494" spans="1:11" ht="12.75">
      <c r="A494" s="2">
        <v>32621</v>
      </c>
      <c r="B494" s="2" t="s">
        <v>1165</v>
      </c>
      <c r="C494" s="3">
        <v>53415</v>
      </c>
      <c r="D494" s="10">
        <v>0</v>
      </c>
      <c r="E494" s="7">
        <f t="shared" si="35"/>
        <v>0.17411980888226428</v>
      </c>
      <c r="F494" s="7">
        <f t="shared" si="36"/>
        <v>0</v>
      </c>
      <c r="G494" s="9">
        <f t="shared" si="38"/>
        <v>0</v>
      </c>
      <c r="H494" s="3" t="str">
        <f t="shared" si="39"/>
        <v> </v>
      </c>
      <c r="I494" s="9">
        <v>0.996472793228537</v>
      </c>
      <c r="J494" s="9">
        <v>0.996472793228537</v>
      </c>
      <c r="K494" s="10">
        <f t="shared" si="37"/>
        <v>0</v>
      </c>
    </row>
    <row r="495" spans="1:11" ht="12.75">
      <c r="A495" s="2">
        <v>326211</v>
      </c>
      <c r="B495" s="2" t="s">
        <v>1166</v>
      </c>
      <c r="C495" s="3">
        <v>46384</v>
      </c>
      <c r="D495" s="10">
        <v>0</v>
      </c>
      <c r="E495" s="7">
        <f t="shared" si="35"/>
        <v>0.15120047206206022</v>
      </c>
      <c r="F495" s="7">
        <f t="shared" si="36"/>
        <v>0</v>
      </c>
      <c r="G495" s="9">
        <f t="shared" si="38"/>
        <v>0</v>
      </c>
      <c r="H495" s="3" t="str">
        <f t="shared" si="39"/>
        <v> </v>
      </c>
      <c r="I495" s="9">
        <v>0.996472793228537</v>
      </c>
      <c r="J495" s="9">
        <v>0.996472793228537</v>
      </c>
      <c r="K495" s="10">
        <f t="shared" si="37"/>
        <v>0</v>
      </c>
    </row>
    <row r="496" spans="1:11" ht="12.75">
      <c r="A496" s="2">
        <v>326212</v>
      </c>
      <c r="B496" s="2" t="s">
        <v>1167</v>
      </c>
      <c r="C496" s="3">
        <v>7031</v>
      </c>
      <c r="D496" s="10">
        <v>0</v>
      </c>
      <c r="E496" s="7">
        <f t="shared" si="35"/>
        <v>0.022919336820204066</v>
      </c>
      <c r="F496" s="7">
        <f t="shared" si="36"/>
        <v>0</v>
      </c>
      <c r="G496" s="9">
        <f t="shared" si="38"/>
        <v>0</v>
      </c>
      <c r="H496" s="3" t="str">
        <f t="shared" si="39"/>
        <v> </v>
      </c>
      <c r="I496" s="9">
        <v>0.996472793228537</v>
      </c>
      <c r="J496" s="9">
        <v>0.996472793228537</v>
      </c>
      <c r="K496" s="10">
        <f t="shared" si="37"/>
        <v>0</v>
      </c>
    </row>
    <row r="497" spans="1:11" ht="12.75">
      <c r="A497" s="2">
        <v>32622</v>
      </c>
      <c r="B497" s="2" t="s">
        <v>1168</v>
      </c>
      <c r="C497" s="3">
        <v>16578</v>
      </c>
      <c r="D497" s="10">
        <v>0</v>
      </c>
      <c r="E497" s="7">
        <f t="shared" si="35"/>
        <v>0.05404021701114252</v>
      </c>
      <c r="F497" s="7">
        <f t="shared" si="36"/>
        <v>0</v>
      </c>
      <c r="G497" s="9">
        <f t="shared" si="38"/>
        <v>0</v>
      </c>
      <c r="H497" s="3" t="str">
        <f t="shared" si="39"/>
        <v> </v>
      </c>
      <c r="I497" s="9">
        <v>0.9995445775237539</v>
      </c>
      <c r="J497" s="9">
        <v>0.9995445775237539</v>
      </c>
      <c r="K497" s="10">
        <f t="shared" si="37"/>
        <v>0</v>
      </c>
    </row>
    <row r="498" spans="1:11" ht="12.75">
      <c r="A498" s="2">
        <v>326220</v>
      </c>
      <c r="B498" s="2" t="s">
        <v>1168</v>
      </c>
      <c r="C498" s="3">
        <v>16578</v>
      </c>
      <c r="D498" s="10">
        <v>0</v>
      </c>
      <c r="E498" s="7">
        <f t="shared" si="35"/>
        <v>0.05404021701114252</v>
      </c>
      <c r="F498" s="7">
        <f t="shared" si="36"/>
        <v>0</v>
      </c>
      <c r="G498" s="9">
        <f t="shared" si="38"/>
        <v>0</v>
      </c>
      <c r="H498" s="3" t="str">
        <f t="shared" si="39"/>
        <v> </v>
      </c>
      <c r="I498" s="9">
        <v>0.9995445775237539</v>
      </c>
      <c r="J498" s="9">
        <v>0.9995445775237539</v>
      </c>
      <c r="K498" s="10">
        <f t="shared" si="37"/>
        <v>0</v>
      </c>
    </row>
    <row r="499" spans="1:11" ht="12.75">
      <c r="A499" s="2">
        <v>32629</v>
      </c>
      <c r="B499" s="2" t="s">
        <v>1169</v>
      </c>
      <c r="C499" s="3">
        <v>56626</v>
      </c>
      <c r="D499" s="10">
        <v>20.156424</v>
      </c>
      <c r="E499" s="7">
        <f t="shared" si="35"/>
        <v>0.1845868819201928</v>
      </c>
      <c r="F499" s="7">
        <f t="shared" si="36"/>
        <v>0.07872834293526024</v>
      </c>
      <c r="G499" s="9">
        <f t="shared" si="38"/>
        <v>0.4265110397677062</v>
      </c>
      <c r="H499" s="3">
        <f t="shared" si="39"/>
        <v>-27.102432443617353</v>
      </c>
      <c r="I499" s="9">
        <v>0.9990127985652564</v>
      </c>
      <c r="J499" s="9">
        <v>0.9990127985652564</v>
      </c>
      <c r="K499" s="10">
        <f t="shared" si="37"/>
        <v>20.1365255493079</v>
      </c>
    </row>
    <row r="500" spans="1:11" ht="12.75">
      <c r="A500" s="2">
        <v>326291</v>
      </c>
      <c r="B500" s="2" t="s">
        <v>1170</v>
      </c>
      <c r="C500" s="3">
        <v>24991</v>
      </c>
      <c r="D500" s="10">
        <v>0</v>
      </c>
      <c r="E500" s="7">
        <f t="shared" si="35"/>
        <v>0.08146453512640021</v>
      </c>
      <c r="F500" s="7">
        <f t="shared" si="36"/>
        <v>0</v>
      </c>
      <c r="G500" s="9">
        <f t="shared" si="38"/>
        <v>0</v>
      </c>
      <c r="H500" s="3" t="str">
        <f t="shared" si="39"/>
        <v> </v>
      </c>
      <c r="I500" s="9">
        <v>0.9990127985652564</v>
      </c>
      <c r="J500" s="9">
        <v>0.9990127985652564</v>
      </c>
      <c r="K500" s="10">
        <f t="shared" si="37"/>
        <v>0</v>
      </c>
    </row>
    <row r="501" spans="1:11" ht="12.75">
      <c r="A501" s="2">
        <v>326299</v>
      </c>
      <c r="B501" s="2" t="s">
        <v>1171</v>
      </c>
      <c r="C501" s="3">
        <v>31635</v>
      </c>
      <c r="D501" s="10">
        <v>20.156424</v>
      </c>
      <c r="E501" s="7">
        <f t="shared" si="35"/>
        <v>0.10312234679379258</v>
      </c>
      <c r="F501" s="7">
        <f t="shared" si="36"/>
        <v>0.07872834293526024</v>
      </c>
      <c r="G501" s="9">
        <f t="shared" si="38"/>
        <v>0.7634459977204404</v>
      </c>
      <c r="H501" s="3">
        <f t="shared" si="39"/>
        <v>-6.245474837880742</v>
      </c>
      <c r="I501" s="9">
        <v>0.9990127985652564</v>
      </c>
      <c r="J501" s="9">
        <v>0.9990127985652564</v>
      </c>
      <c r="K501" s="10">
        <f t="shared" si="37"/>
        <v>20.1365255493079</v>
      </c>
    </row>
    <row r="502" spans="1:11" ht="12.75">
      <c r="A502" s="2">
        <v>327</v>
      </c>
      <c r="B502" s="2" t="s">
        <v>1172</v>
      </c>
      <c r="C502" s="3">
        <v>380254</v>
      </c>
      <c r="D502" s="10">
        <v>204.52842</v>
      </c>
      <c r="E502" s="7">
        <f t="shared" si="35"/>
        <v>1.2395348461427786</v>
      </c>
      <c r="F502" s="7">
        <f t="shared" si="36"/>
        <v>0.7988611268430819</v>
      </c>
      <c r="G502" s="9">
        <f t="shared" si="38"/>
        <v>0.6444846059221341</v>
      </c>
      <c r="H502" s="3">
        <f t="shared" si="39"/>
        <v>-112.82348898370489</v>
      </c>
      <c r="I502"/>
      <c r="J502" s="12">
        <f>((D503/D502)*J503)+((D514/D502)*J514)+((D520/D502)*J520)+((D530/D502)*J530)+((D535/D502)*J535)</f>
        <v>0.9966743606416194</v>
      </c>
      <c r="K502" s="10">
        <f t="shared" si="37"/>
        <v>203.8482322365406</v>
      </c>
    </row>
    <row r="503" spans="1:11" ht="12.75">
      <c r="A503" s="2">
        <v>3271</v>
      </c>
      <c r="B503" s="2" t="s">
        <v>1173</v>
      </c>
      <c r="C503" s="3">
        <v>35800</v>
      </c>
      <c r="D503" s="10">
        <v>0</v>
      </c>
      <c r="E503" s="7">
        <f t="shared" si="35"/>
        <v>0.11669922602237316</v>
      </c>
      <c r="F503" s="7">
        <f t="shared" si="36"/>
        <v>0</v>
      </c>
      <c r="G503" s="9">
        <f t="shared" si="38"/>
        <v>0</v>
      </c>
      <c r="H503" s="3" t="str">
        <f t="shared" si="39"/>
        <v> </v>
      </c>
      <c r="I503"/>
      <c r="J503" s="12"/>
      <c r="K503" s="10">
        <f t="shared" si="37"/>
        <v>0</v>
      </c>
    </row>
    <row r="504" spans="1:11" ht="12.75">
      <c r="A504" s="2">
        <v>32711</v>
      </c>
      <c r="B504" s="2" t="s">
        <v>1174</v>
      </c>
      <c r="C504" s="3">
        <v>14128</v>
      </c>
      <c r="D504" s="10">
        <v>0</v>
      </c>
      <c r="E504" s="7">
        <f t="shared" si="35"/>
        <v>0.046053817464918656</v>
      </c>
      <c r="F504" s="7">
        <f t="shared" si="36"/>
        <v>0</v>
      </c>
      <c r="G504" s="9">
        <f t="shared" si="38"/>
        <v>0</v>
      </c>
      <c r="H504" s="3" t="str">
        <f t="shared" si="39"/>
        <v> </v>
      </c>
      <c r="I504" s="9">
        <v>0.9971735987071532</v>
      </c>
      <c r="J504" s="9">
        <v>0.9971735987071532</v>
      </c>
      <c r="K504" s="10">
        <f t="shared" si="37"/>
        <v>0</v>
      </c>
    </row>
    <row r="505" spans="1:11" ht="12.75">
      <c r="A505" s="2">
        <v>327111</v>
      </c>
      <c r="B505" t="s">
        <v>1334</v>
      </c>
      <c r="C505" s="3">
        <v>2730</v>
      </c>
      <c r="D505" s="10">
        <v>0</v>
      </c>
      <c r="E505" s="7">
        <f t="shared" si="35"/>
        <v>0.008899130922935159</v>
      </c>
      <c r="F505" s="7">
        <f t="shared" si="36"/>
        <v>0</v>
      </c>
      <c r="G505" s="9">
        <f t="shared" si="38"/>
        <v>0</v>
      </c>
      <c r="H505" s="3" t="str">
        <f t="shared" si="39"/>
        <v> </v>
      </c>
      <c r="I505" s="9">
        <v>0.9971735987071532</v>
      </c>
      <c r="J505" s="9">
        <v>0.9971735987071532</v>
      </c>
      <c r="K505" s="10">
        <f t="shared" si="37"/>
        <v>0</v>
      </c>
    </row>
    <row r="506" spans="1:11" ht="12.75">
      <c r="A506" s="2">
        <v>327112</v>
      </c>
      <c r="B506" s="2" t="s">
        <v>1175</v>
      </c>
      <c r="C506" s="3">
        <v>7053</v>
      </c>
      <c r="D506" s="10">
        <v>0</v>
      </c>
      <c r="E506" s="7">
        <f t="shared" si="35"/>
        <v>0.02299105142837424</v>
      </c>
      <c r="F506" s="7">
        <f t="shared" si="36"/>
        <v>0</v>
      </c>
      <c r="G506" s="9">
        <f t="shared" si="38"/>
        <v>0</v>
      </c>
      <c r="H506" s="3" t="str">
        <f t="shared" si="39"/>
        <v> </v>
      </c>
      <c r="I506" s="9">
        <v>0.9971735987071532</v>
      </c>
      <c r="J506" s="9">
        <v>0.9971735987071532</v>
      </c>
      <c r="K506" s="10">
        <f t="shared" si="37"/>
        <v>0</v>
      </c>
    </row>
    <row r="507" spans="1:11" ht="12.75">
      <c r="A507" s="2">
        <v>327113</v>
      </c>
      <c r="B507" s="2" t="s">
        <v>1176</v>
      </c>
      <c r="C507" s="3">
        <v>4345</v>
      </c>
      <c r="D507" s="10">
        <v>0</v>
      </c>
      <c r="E507" s="7">
        <f t="shared" si="35"/>
        <v>0.014163635113609255</v>
      </c>
      <c r="F507" s="7">
        <f t="shared" si="36"/>
        <v>0</v>
      </c>
      <c r="G507" s="9">
        <f t="shared" si="38"/>
        <v>0</v>
      </c>
      <c r="H507" s="3" t="str">
        <f t="shared" si="39"/>
        <v> </v>
      </c>
      <c r="I507" s="9">
        <v>0.9971735987071532</v>
      </c>
      <c r="J507" s="9">
        <v>0.9971735987071532</v>
      </c>
      <c r="K507" s="10">
        <f t="shared" si="37"/>
        <v>0</v>
      </c>
    </row>
    <row r="508" spans="1:11" ht="12.75">
      <c r="A508" s="2">
        <v>32712</v>
      </c>
      <c r="B508" s="2" t="s">
        <v>1177</v>
      </c>
      <c r="C508" s="3">
        <v>21672</v>
      </c>
      <c r="D508" s="10">
        <v>0</v>
      </c>
      <c r="E508" s="7">
        <f t="shared" si="35"/>
        <v>0.07064540855745449</v>
      </c>
      <c r="F508" s="7">
        <f t="shared" si="36"/>
        <v>0</v>
      </c>
      <c r="G508" s="9">
        <f t="shared" si="38"/>
        <v>0</v>
      </c>
      <c r="H508" s="3" t="str">
        <f t="shared" si="39"/>
        <v> </v>
      </c>
      <c r="I508"/>
      <c r="J508" s="12"/>
      <c r="K508" s="10">
        <f t="shared" si="37"/>
        <v>0</v>
      </c>
    </row>
    <row r="509" spans="1:11" ht="12.75">
      <c r="A509" s="2">
        <v>327121</v>
      </c>
      <c r="B509" s="2" t="s">
        <v>1178</v>
      </c>
      <c r="C509" s="3">
        <v>7281</v>
      </c>
      <c r="D509" s="10">
        <v>0</v>
      </c>
      <c r="E509" s="7">
        <f t="shared" si="35"/>
        <v>0.023734275549410582</v>
      </c>
      <c r="F509" s="7">
        <f t="shared" si="36"/>
        <v>0</v>
      </c>
      <c r="G509" s="9">
        <f t="shared" si="38"/>
        <v>0</v>
      </c>
      <c r="H509" s="3" t="str">
        <f t="shared" si="39"/>
        <v> </v>
      </c>
      <c r="I509" s="9">
        <v>0.9968365223060912</v>
      </c>
      <c r="J509" s="9">
        <v>0.9968365223060912</v>
      </c>
      <c r="K509" s="10">
        <f t="shared" si="37"/>
        <v>0</v>
      </c>
    </row>
    <row r="510" spans="1:11" ht="12.75">
      <c r="A510" s="2">
        <v>327122</v>
      </c>
      <c r="B510" s="2" t="s">
        <v>1179</v>
      </c>
      <c r="C510" s="3">
        <v>4986</v>
      </c>
      <c r="D510" s="10">
        <v>0</v>
      </c>
      <c r="E510" s="7">
        <f t="shared" si="35"/>
        <v>0.016253138015294766</v>
      </c>
      <c r="F510" s="7">
        <f t="shared" si="36"/>
        <v>0</v>
      </c>
      <c r="G510" s="9">
        <f t="shared" si="38"/>
        <v>0</v>
      </c>
      <c r="H510" s="3" t="str">
        <f t="shared" si="39"/>
        <v> </v>
      </c>
      <c r="I510" s="9">
        <v>0.9968365223060912</v>
      </c>
      <c r="J510" s="9">
        <v>0.9968365223060912</v>
      </c>
      <c r="K510" s="10">
        <f t="shared" si="37"/>
        <v>0</v>
      </c>
    </row>
    <row r="511" spans="1:11" ht="12.75">
      <c r="A511" s="2">
        <v>327123</v>
      </c>
      <c r="B511" s="2" t="s">
        <v>1180</v>
      </c>
      <c r="C511" s="3">
        <v>1326</v>
      </c>
      <c r="D511" s="10">
        <v>0</v>
      </c>
      <c r="E511" s="7">
        <f t="shared" si="35"/>
        <v>0.004322435019711363</v>
      </c>
      <c r="F511" s="7">
        <f t="shared" si="36"/>
        <v>0</v>
      </c>
      <c r="G511" s="9">
        <f t="shared" si="38"/>
        <v>0</v>
      </c>
      <c r="H511" s="3" t="str">
        <f t="shared" si="39"/>
        <v> </v>
      </c>
      <c r="I511" s="9">
        <v>0.9968365223060912</v>
      </c>
      <c r="J511" s="9">
        <v>0.9968365223060912</v>
      </c>
      <c r="K511" s="10">
        <f t="shared" si="37"/>
        <v>0</v>
      </c>
    </row>
    <row r="512" spans="1:11" ht="12.75">
      <c r="A512" s="2">
        <v>327124</v>
      </c>
      <c r="B512" s="2" t="s">
        <v>1181</v>
      </c>
      <c r="C512" s="3">
        <v>3569</v>
      </c>
      <c r="D512" s="10">
        <v>0</v>
      </c>
      <c r="E512" s="7">
        <f t="shared" si="35"/>
        <v>0.011634065298152228</v>
      </c>
      <c r="F512" s="7">
        <f t="shared" si="36"/>
        <v>0</v>
      </c>
      <c r="G512" s="9">
        <f t="shared" si="38"/>
        <v>0</v>
      </c>
      <c r="H512" s="3" t="str">
        <f t="shared" si="39"/>
        <v> </v>
      </c>
      <c r="I512" s="9">
        <v>0.9995765300747919</v>
      </c>
      <c r="J512" s="9">
        <v>0.9995765300747919</v>
      </c>
      <c r="K512" s="10">
        <f t="shared" si="37"/>
        <v>0</v>
      </c>
    </row>
    <row r="513" spans="1:11" ht="12.75">
      <c r="A513" s="2">
        <v>327125</v>
      </c>
      <c r="B513" t="s">
        <v>1335</v>
      </c>
      <c r="C513" s="3">
        <v>4510</v>
      </c>
      <c r="D513" s="10">
        <v>0</v>
      </c>
      <c r="E513" s="7">
        <f t="shared" si="35"/>
        <v>0.014701494674885556</v>
      </c>
      <c r="F513" s="7">
        <f t="shared" si="36"/>
        <v>0</v>
      </c>
      <c r="G513" s="9">
        <f t="shared" si="38"/>
        <v>0</v>
      </c>
      <c r="H513" s="3" t="str">
        <f t="shared" si="39"/>
        <v> </v>
      </c>
      <c r="I513" s="9">
        <v>0.9995765300747919</v>
      </c>
      <c r="J513" s="9">
        <v>0.9995765300747919</v>
      </c>
      <c r="K513" s="10">
        <f t="shared" si="37"/>
        <v>0</v>
      </c>
    </row>
    <row r="514" spans="1:11" ht="12.75">
      <c r="A514" s="2">
        <v>3272</v>
      </c>
      <c r="B514" s="2" t="s">
        <v>1182</v>
      </c>
      <c r="C514" s="3">
        <v>89233</v>
      </c>
      <c r="D514" s="10">
        <v>0</v>
      </c>
      <c r="E514" s="7">
        <f t="shared" si="35"/>
        <v>0.2908777104931403</v>
      </c>
      <c r="F514" s="7">
        <f t="shared" si="36"/>
        <v>0</v>
      </c>
      <c r="G514" s="9">
        <f t="shared" si="38"/>
        <v>0</v>
      </c>
      <c r="H514" s="3" t="str">
        <f t="shared" si="39"/>
        <v> </v>
      </c>
      <c r="I514"/>
      <c r="J514" s="12"/>
      <c r="K514" s="10">
        <f t="shared" si="37"/>
        <v>0</v>
      </c>
    </row>
    <row r="515" spans="1:11" ht="12.75">
      <c r="A515" s="2">
        <v>32721</v>
      </c>
      <c r="B515" s="2" t="s">
        <v>1182</v>
      </c>
      <c r="C515" s="3">
        <v>89233</v>
      </c>
      <c r="D515" s="10">
        <v>0</v>
      </c>
      <c r="E515" s="7">
        <f aca="true" t="shared" si="40" ref="E515:E578">C515/C$2104*1000</f>
        <v>0.2908777104931403</v>
      </c>
      <c r="F515" s="7">
        <f aca="true" t="shared" si="41" ref="F515:F578">D515/D$2104*1000</f>
        <v>0</v>
      </c>
      <c r="G515" s="9">
        <f t="shared" si="38"/>
        <v>0</v>
      </c>
      <c r="H515" s="3" t="str">
        <f t="shared" si="39"/>
        <v> </v>
      </c>
      <c r="I515"/>
      <c r="J515" s="12"/>
      <c r="K515" s="10">
        <f aca="true" t="shared" si="42" ref="K515:K578">D515*J515</f>
        <v>0</v>
      </c>
    </row>
    <row r="516" spans="1:11" ht="12.75">
      <c r="A516" s="2">
        <v>327211</v>
      </c>
      <c r="B516" s="2" t="s">
        <v>1183</v>
      </c>
      <c r="C516" s="3">
        <v>11632</v>
      </c>
      <c r="D516" s="10">
        <v>0</v>
      </c>
      <c r="E516" s="7">
        <f t="shared" si="40"/>
        <v>0.03791746919252079</v>
      </c>
      <c r="F516" s="7">
        <f t="shared" si="41"/>
        <v>0</v>
      </c>
      <c r="G516" s="9">
        <f aca="true" t="shared" si="43" ref="G516:G579">F516/E516</f>
        <v>0</v>
      </c>
      <c r="H516" s="3" t="str">
        <f aca="true" t="shared" si="44" ref="H516:H579">IF(D516&gt;0,(D516-(D516/G516))," ")</f>
        <v> </v>
      </c>
      <c r="I516" s="9">
        <v>0.3501693719124912</v>
      </c>
      <c r="J516" s="9">
        <v>0.3501693719124912</v>
      </c>
      <c r="K516" s="10">
        <f t="shared" si="42"/>
        <v>0</v>
      </c>
    </row>
    <row r="517" spans="1:11" ht="12.75">
      <c r="A517" s="2">
        <v>327212</v>
      </c>
      <c r="B517" s="2" t="s">
        <v>1184</v>
      </c>
      <c r="C517" s="3">
        <v>19135</v>
      </c>
      <c r="D517" s="10">
        <v>0</v>
      </c>
      <c r="E517" s="7">
        <f t="shared" si="40"/>
        <v>0.06237541033346676</v>
      </c>
      <c r="F517" s="7">
        <f t="shared" si="41"/>
        <v>0</v>
      </c>
      <c r="G517" s="9">
        <f t="shared" si="43"/>
        <v>0</v>
      </c>
      <c r="H517" s="3" t="str">
        <f t="shared" si="44"/>
        <v> </v>
      </c>
      <c r="I517" s="9">
        <v>0.08880640973896349</v>
      </c>
      <c r="J517" s="9">
        <v>0.08880640973896349</v>
      </c>
      <c r="K517" s="10">
        <f t="shared" si="42"/>
        <v>0</v>
      </c>
    </row>
    <row r="518" spans="1:11" ht="12.75">
      <c r="A518" s="2">
        <v>327213</v>
      </c>
      <c r="B518" t="s">
        <v>1336</v>
      </c>
      <c r="C518" s="3">
        <v>15110</v>
      </c>
      <c r="D518" s="10">
        <v>0</v>
      </c>
      <c r="E518" s="7">
        <f t="shared" si="40"/>
        <v>0.049254896793241854</v>
      </c>
      <c r="F518" s="7">
        <f t="shared" si="41"/>
        <v>0</v>
      </c>
      <c r="G518" s="9">
        <f t="shared" si="43"/>
        <v>0</v>
      </c>
      <c r="H518" s="3" t="str">
        <f t="shared" si="44"/>
        <v> </v>
      </c>
      <c r="I518" s="9">
        <v>0.04651722706517228</v>
      </c>
      <c r="J518" s="9">
        <v>0.04651722706517228</v>
      </c>
      <c r="K518" s="10">
        <f t="shared" si="42"/>
        <v>0</v>
      </c>
    </row>
    <row r="519" spans="1:11" ht="12.75">
      <c r="A519" s="2">
        <v>327215</v>
      </c>
      <c r="B519" s="2" t="s">
        <v>1185</v>
      </c>
      <c r="C519" s="3">
        <v>43356</v>
      </c>
      <c r="D519" s="10">
        <v>0</v>
      </c>
      <c r="E519" s="7">
        <f t="shared" si="40"/>
        <v>0.1413299341739109</v>
      </c>
      <c r="F519" s="7">
        <f t="shared" si="41"/>
        <v>0</v>
      </c>
      <c r="G519" s="9">
        <f t="shared" si="43"/>
        <v>0</v>
      </c>
      <c r="H519" s="3" t="str">
        <f t="shared" si="44"/>
        <v> </v>
      </c>
      <c r="I519" s="9">
        <v>0.25138319148625565</v>
      </c>
      <c r="J519" s="9">
        <v>0.25138319148625565</v>
      </c>
      <c r="K519" s="10">
        <f t="shared" si="42"/>
        <v>0</v>
      </c>
    </row>
    <row r="520" spans="1:11" ht="12.75">
      <c r="A520" s="2">
        <v>3273</v>
      </c>
      <c r="B520" s="2" t="s">
        <v>1186</v>
      </c>
      <c r="C520" s="3">
        <v>173467</v>
      </c>
      <c r="D520" s="10">
        <v>199.192896</v>
      </c>
      <c r="E520" s="7">
        <f t="shared" si="40"/>
        <v>0.5654599061570672</v>
      </c>
      <c r="F520" s="7">
        <f t="shared" si="41"/>
        <v>0.7780212713602187</v>
      </c>
      <c r="G520" s="9">
        <f t="shared" si="43"/>
        <v>1.3759088184478787</v>
      </c>
      <c r="H520" s="3">
        <f t="shared" si="44"/>
        <v>54.42102352613685</v>
      </c>
      <c r="I520"/>
      <c r="J520" s="12">
        <f>((D521/D520)*J521)+((D523/D520)*J523)+((D525/D520)*J525)+((D528/D520)*J528)</f>
        <v>0.9966397811567644</v>
      </c>
      <c r="K520" s="10">
        <f t="shared" si="42"/>
        <v>198.52356427742214</v>
      </c>
    </row>
    <row r="521" spans="1:11" ht="12.75">
      <c r="A521" s="2">
        <v>32731</v>
      </c>
      <c r="B521" s="2" t="s">
        <v>1187</v>
      </c>
      <c r="C521" s="3">
        <v>15558</v>
      </c>
      <c r="D521" s="10">
        <v>0</v>
      </c>
      <c r="E521" s="7">
        <f t="shared" si="40"/>
        <v>0.05071526699597993</v>
      </c>
      <c r="F521" s="7">
        <f t="shared" si="41"/>
        <v>0</v>
      </c>
      <c r="G521" s="9">
        <f t="shared" si="43"/>
        <v>0</v>
      </c>
      <c r="H521" s="3" t="str">
        <f t="shared" si="44"/>
        <v> </v>
      </c>
      <c r="I521" s="9">
        <v>0.9975932796526417</v>
      </c>
      <c r="J521" s="9">
        <v>0.9975932796526417</v>
      </c>
      <c r="K521" s="10">
        <f t="shared" si="42"/>
        <v>0</v>
      </c>
    </row>
    <row r="522" spans="1:11" ht="12.75">
      <c r="A522" s="2">
        <v>327310</v>
      </c>
      <c r="B522" s="2" t="s">
        <v>1187</v>
      </c>
      <c r="C522" s="3">
        <v>15558</v>
      </c>
      <c r="D522" s="10">
        <v>0</v>
      </c>
      <c r="E522" s="7">
        <f t="shared" si="40"/>
        <v>0.05071526699597993</v>
      </c>
      <c r="F522" s="7">
        <f t="shared" si="41"/>
        <v>0</v>
      </c>
      <c r="G522" s="9">
        <f t="shared" si="43"/>
        <v>0</v>
      </c>
      <c r="H522" s="3" t="str">
        <f t="shared" si="44"/>
        <v> </v>
      </c>
      <c r="I522" s="9">
        <v>0.9975932796526417</v>
      </c>
      <c r="J522" s="9">
        <v>0.9975932796526417</v>
      </c>
      <c r="K522" s="10">
        <f t="shared" si="42"/>
        <v>0</v>
      </c>
    </row>
    <row r="523" spans="1:11" ht="12.75">
      <c r="A523" s="2">
        <v>32732</v>
      </c>
      <c r="B523" s="2" t="s">
        <v>1188</v>
      </c>
      <c r="C523" s="3">
        <v>77992</v>
      </c>
      <c r="D523" s="10">
        <v>30.62986</v>
      </c>
      <c r="E523" s="7">
        <f t="shared" si="40"/>
        <v>0.2542348054730985</v>
      </c>
      <c r="F523" s="7">
        <f t="shared" si="41"/>
        <v>0.11963620740162094</v>
      </c>
      <c r="G523" s="9">
        <f t="shared" si="43"/>
        <v>0.47057367766381647</v>
      </c>
      <c r="H523" s="3">
        <f t="shared" si="44"/>
        <v>-34.46060607125005</v>
      </c>
      <c r="I523" s="9">
        <v>0.9962211288114114</v>
      </c>
      <c r="J523" s="9">
        <v>0.9962211288114114</v>
      </c>
      <c r="K523" s="10">
        <f t="shared" si="42"/>
        <v>30.5141137045355</v>
      </c>
    </row>
    <row r="524" spans="1:11" ht="12.75">
      <c r="A524" s="2">
        <v>327320</v>
      </c>
      <c r="B524" s="2" t="s">
        <v>1188</v>
      </c>
      <c r="C524" s="3">
        <v>77992</v>
      </c>
      <c r="D524" s="10">
        <v>30.62986</v>
      </c>
      <c r="E524" s="7">
        <f t="shared" si="40"/>
        <v>0.2542348054730985</v>
      </c>
      <c r="F524" s="7">
        <f t="shared" si="41"/>
        <v>0.11963620740162094</v>
      </c>
      <c r="G524" s="9">
        <f t="shared" si="43"/>
        <v>0.47057367766381647</v>
      </c>
      <c r="H524" s="3">
        <f t="shared" si="44"/>
        <v>-34.46060607125005</v>
      </c>
      <c r="I524" s="9">
        <v>0.9962211288114114</v>
      </c>
      <c r="J524" s="9">
        <v>0.9962211288114114</v>
      </c>
      <c r="K524" s="10">
        <f t="shared" si="42"/>
        <v>30.5141137045355</v>
      </c>
    </row>
    <row r="525" spans="1:11" ht="12.75">
      <c r="A525" s="2">
        <v>32733</v>
      </c>
      <c r="B525" s="2" t="s">
        <v>1189</v>
      </c>
      <c r="C525" s="3">
        <v>27027</v>
      </c>
      <c r="D525" s="10">
        <v>84.281518</v>
      </c>
      <c r="E525" s="7">
        <f t="shared" si="40"/>
        <v>0.08810139613705809</v>
      </c>
      <c r="F525" s="7">
        <f t="shared" si="41"/>
        <v>0.3291925319792989</v>
      </c>
      <c r="G525" s="9">
        <f t="shared" si="43"/>
        <v>3.7365189022337257</v>
      </c>
      <c r="H525" s="3">
        <f t="shared" si="44"/>
        <v>61.7253580540097</v>
      </c>
      <c r="I525" s="9">
        <v>0.9963827163134219</v>
      </c>
      <c r="J525" s="9">
        <v>0.9963827163134219</v>
      </c>
      <c r="K525" s="10">
        <f t="shared" si="42"/>
        <v>83.97664783985857</v>
      </c>
    </row>
    <row r="526" spans="1:11" ht="12.75">
      <c r="A526" s="2">
        <v>327331</v>
      </c>
      <c r="B526" s="2" t="s">
        <v>1190</v>
      </c>
      <c r="C526" s="3">
        <v>17600</v>
      </c>
      <c r="D526" s="10">
        <v>84.281518</v>
      </c>
      <c r="E526" s="7">
        <f t="shared" si="40"/>
        <v>0.057371686536138757</v>
      </c>
      <c r="F526" s="7">
        <f t="shared" si="41"/>
        <v>0.3291925319792989</v>
      </c>
      <c r="G526" s="9">
        <f t="shared" si="43"/>
        <v>5.737891839242665</v>
      </c>
      <c r="H526" s="3">
        <f t="shared" si="44"/>
        <v>69.59293195458508</v>
      </c>
      <c r="I526" s="9">
        <v>0.9963827163134219</v>
      </c>
      <c r="J526" s="9">
        <v>0.9963827163134219</v>
      </c>
      <c r="K526" s="10">
        <f t="shared" si="42"/>
        <v>83.97664783985857</v>
      </c>
    </row>
    <row r="527" spans="1:11" ht="12.75">
      <c r="A527" s="2">
        <v>327332</v>
      </c>
      <c r="B527" s="2" t="s">
        <v>1191</v>
      </c>
      <c r="C527" s="3">
        <v>9427</v>
      </c>
      <c r="D527" s="10">
        <v>0</v>
      </c>
      <c r="E527" s="7">
        <f t="shared" si="40"/>
        <v>0.030729709600919322</v>
      </c>
      <c r="F527" s="7">
        <f t="shared" si="41"/>
        <v>0</v>
      </c>
      <c r="G527" s="9">
        <f t="shared" si="43"/>
        <v>0</v>
      </c>
      <c r="H527" s="3" t="str">
        <f t="shared" si="44"/>
        <v> </v>
      </c>
      <c r="I527" s="9">
        <v>0.9963827163134219</v>
      </c>
      <c r="J527" s="9">
        <v>0.9963827163134219</v>
      </c>
      <c r="K527" s="10">
        <f t="shared" si="42"/>
        <v>0</v>
      </c>
    </row>
    <row r="528" spans="1:11" ht="12.75">
      <c r="A528" s="2">
        <v>32739</v>
      </c>
      <c r="B528" s="2" t="s">
        <v>1192</v>
      </c>
      <c r="C528" s="3">
        <v>52890</v>
      </c>
      <c r="D528" s="10">
        <v>84.281518</v>
      </c>
      <c r="E528" s="7">
        <f t="shared" si="40"/>
        <v>0.1724084375509306</v>
      </c>
      <c r="F528" s="7">
        <f t="shared" si="41"/>
        <v>0.3291925319792989</v>
      </c>
      <c r="G528" s="9">
        <f t="shared" si="43"/>
        <v>1.9093759949077505</v>
      </c>
      <c r="H528" s="3">
        <f t="shared" si="44"/>
        <v>40.140647776022995</v>
      </c>
      <c r="I528" s="9">
        <v>0.9970489939802467</v>
      </c>
      <c r="J528" s="9">
        <v>0.9970489939802467</v>
      </c>
      <c r="K528" s="10">
        <f t="shared" si="42"/>
        <v>84.03280273302806</v>
      </c>
    </row>
    <row r="529" spans="1:11" ht="12.75">
      <c r="A529" s="2">
        <v>327390</v>
      </c>
      <c r="B529" s="2" t="s">
        <v>1192</v>
      </c>
      <c r="C529" s="3">
        <v>52890</v>
      </c>
      <c r="D529" s="10">
        <v>84.281518</v>
      </c>
      <c r="E529" s="7">
        <f t="shared" si="40"/>
        <v>0.1724084375509306</v>
      </c>
      <c r="F529" s="7">
        <f t="shared" si="41"/>
        <v>0.3291925319792989</v>
      </c>
      <c r="G529" s="9">
        <f t="shared" si="43"/>
        <v>1.9093759949077505</v>
      </c>
      <c r="H529" s="3">
        <f t="shared" si="44"/>
        <v>40.140647776022995</v>
      </c>
      <c r="I529" s="9">
        <v>0.9970489939802467</v>
      </c>
      <c r="J529" s="9">
        <v>0.9970489939802467</v>
      </c>
      <c r="K529" s="10">
        <f t="shared" si="42"/>
        <v>84.03280273302806</v>
      </c>
    </row>
    <row r="530" spans="1:11" ht="12.75">
      <c r="A530" s="2">
        <v>3274</v>
      </c>
      <c r="B530" s="2" t="s">
        <v>1193</v>
      </c>
      <c r="C530" s="3">
        <v>14089</v>
      </c>
      <c r="D530" s="10">
        <v>0</v>
      </c>
      <c r="E530" s="7">
        <f t="shared" si="40"/>
        <v>0.04592668702316244</v>
      </c>
      <c r="F530" s="7">
        <f t="shared" si="41"/>
        <v>0</v>
      </c>
      <c r="G530" s="9">
        <f t="shared" si="43"/>
        <v>0</v>
      </c>
      <c r="H530" s="3" t="str">
        <f t="shared" si="44"/>
        <v> </v>
      </c>
      <c r="I530" s="9">
        <v>0.9983281459184282</v>
      </c>
      <c r="J530" s="9">
        <v>0.9983281459184282</v>
      </c>
      <c r="K530" s="10">
        <f t="shared" si="42"/>
        <v>0</v>
      </c>
    </row>
    <row r="531" spans="1:11" ht="12.75">
      <c r="A531" s="2">
        <v>32741</v>
      </c>
      <c r="B531" s="2" t="s">
        <v>1194</v>
      </c>
      <c r="C531" s="3">
        <v>4798</v>
      </c>
      <c r="D531" s="10">
        <v>0</v>
      </c>
      <c r="E531" s="7">
        <f t="shared" si="40"/>
        <v>0.015640304090931464</v>
      </c>
      <c r="F531" s="7">
        <f t="shared" si="41"/>
        <v>0</v>
      </c>
      <c r="G531" s="9">
        <f t="shared" si="43"/>
        <v>0</v>
      </c>
      <c r="H531" s="3" t="str">
        <f t="shared" si="44"/>
        <v> </v>
      </c>
      <c r="I531" s="9">
        <v>0.9983281459184282</v>
      </c>
      <c r="J531" s="9">
        <v>0.9983281459184282</v>
      </c>
      <c r="K531" s="10">
        <f t="shared" si="42"/>
        <v>0</v>
      </c>
    </row>
    <row r="532" spans="1:11" ht="12.75">
      <c r="A532" s="2">
        <v>327410</v>
      </c>
      <c r="B532" s="2" t="s">
        <v>1194</v>
      </c>
      <c r="C532" s="3">
        <v>4798</v>
      </c>
      <c r="D532" s="10">
        <v>0</v>
      </c>
      <c r="E532" s="7">
        <f t="shared" si="40"/>
        <v>0.015640304090931464</v>
      </c>
      <c r="F532" s="7">
        <f t="shared" si="41"/>
        <v>0</v>
      </c>
      <c r="G532" s="9">
        <f t="shared" si="43"/>
        <v>0</v>
      </c>
      <c r="H532" s="3" t="str">
        <f t="shared" si="44"/>
        <v> </v>
      </c>
      <c r="I532" s="9">
        <v>0.9983281459184282</v>
      </c>
      <c r="J532" s="9">
        <v>0.9983281459184282</v>
      </c>
      <c r="K532" s="10">
        <f t="shared" si="42"/>
        <v>0</v>
      </c>
    </row>
    <row r="533" spans="1:11" ht="12.75">
      <c r="A533" s="2">
        <v>32742</v>
      </c>
      <c r="B533" s="2" t="s">
        <v>1195</v>
      </c>
      <c r="C533" s="3">
        <v>9291</v>
      </c>
      <c r="D533" s="10">
        <v>0</v>
      </c>
      <c r="E533" s="7">
        <f t="shared" si="40"/>
        <v>0.030286382932230977</v>
      </c>
      <c r="F533" s="7">
        <f t="shared" si="41"/>
        <v>0</v>
      </c>
      <c r="G533" s="9">
        <f t="shared" si="43"/>
        <v>0</v>
      </c>
      <c r="H533" s="3" t="str">
        <f t="shared" si="44"/>
        <v> </v>
      </c>
      <c r="I533" s="9">
        <v>0.9983281459184282</v>
      </c>
      <c r="J533" s="9">
        <v>0.9983281459184282</v>
      </c>
      <c r="K533" s="10">
        <f t="shared" si="42"/>
        <v>0</v>
      </c>
    </row>
    <row r="534" spans="1:11" ht="12.75">
      <c r="A534" s="2">
        <v>327420</v>
      </c>
      <c r="B534" s="2" t="s">
        <v>1195</v>
      </c>
      <c r="C534" s="3">
        <v>9291</v>
      </c>
      <c r="D534" s="10">
        <v>0</v>
      </c>
      <c r="E534" s="7">
        <f t="shared" si="40"/>
        <v>0.030286382932230977</v>
      </c>
      <c r="F534" s="7">
        <f t="shared" si="41"/>
        <v>0</v>
      </c>
      <c r="G534" s="9">
        <f t="shared" si="43"/>
        <v>0</v>
      </c>
      <c r="H534" s="3" t="str">
        <f t="shared" si="44"/>
        <v> </v>
      </c>
      <c r="I534" s="9">
        <v>0.9983281459184282</v>
      </c>
      <c r="J534" s="9">
        <v>0.9983281459184282</v>
      </c>
      <c r="K534" s="10">
        <f t="shared" si="42"/>
        <v>0</v>
      </c>
    </row>
    <row r="535" spans="1:11" ht="12.75">
      <c r="A535" s="2">
        <v>3279</v>
      </c>
      <c r="B535" s="2" t="s">
        <v>1196</v>
      </c>
      <c r="C535" s="3">
        <v>67665</v>
      </c>
      <c r="D535" s="10">
        <v>5.335524</v>
      </c>
      <c r="E535" s="7">
        <f t="shared" si="40"/>
        <v>0.22057131644703573</v>
      </c>
      <c r="F535" s="7">
        <f t="shared" si="41"/>
        <v>0.020839855482863004</v>
      </c>
      <c r="G535" s="9">
        <f t="shared" si="43"/>
        <v>0.09448125811892288</v>
      </c>
      <c r="H535" s="3">
        <f t="shared" si="44"/>
        <v>-51.136247293352326</v>
      </c>
      <c r="I535"/>
      <c r="J535" s="12">
        <f>((D536/D535)*J536)+((D538/D535)*J538)</f>
        <v>0.9979653280762082</v>
      </c>
      <c r="K535" s="10">
        <f t="shared" si="42"/>
        <v>5.324667959118483</v>
      </c>
    </row>
    <row r="536" spans="1:11" ht="12.75">
      <c r="A536" s="2">
        <v>32791</v>
      </c>
      <c r="B536" s="2" t="s">
        <v>1197</v>
      </c>
      <c r="C536" s="3">
        <v>13285</v>
      </c>
      <c r="D536" s="10">
        <v>1.7785080000000002</v>
      </c>
      <c r="E536" s="7">
        <f t="shared" si="40"/>
        <v>0.04330584407003429</v>
      </c>
      <c r="F536" s="7">
        <f t="shared" si="41"/>
        <v>0.006946618494287668</v>
      </c>
      <c r="G536" s="9">
        <f t="shared" si="43"/>
        <v>0.16040833849245806</v>
      </c>
      <c r="H536" s="3">
        <f t="shared" si="44"/>
        <v>-9.308870728030529</v>
      </c>
      <c r="I536" s="9">
        <v>0.9995933698611256</v>
      </c>
      <c r="J536" s="9">
        <v>0.9995933698611256</v>
      </c>
      <c r="K536" s="10">
        <f t="shared" si="42"/>
        <v>1.777784805044971</v>
      </c>
    </row>
    <row r="537" spans="1:11" ht="12.75">
      <c r="A537" s="2">
        <v>327910</v>
      </c>
      <c r="B537" s="2" t="s">
        <v>1197</v>
      </c>
      <c r="C537" s="3">
        <v>13285</v>
      </c>
      <c r="D537" s="10">
        <v>1.7785080000000002</v>
      </c>
      <c r="E537" s="7">
        <f t="shared" si="40"/>
        <v>0.04330584407003429</v>
      </c>
      <c r="F537" s="7">
        <f t="shared" si="41"/>
        <v>0.006946618494287668</v>
      </c>
      <c r="G537" s="9">
        <f t="shared" si="43"/>
        <v>0.16040833849245806</v>
      </c>
      <c r="H537" s="3">
        <f t="shared" si="44"/>
        <v>-9.308870728030529</v>
      </c>
      <c r="I537" s="9">
        <v>0.9995933698611256</v>
      </c>
      <c r="J537" s="9">
        <v>0.9995933698611256</v>
      </c>
      <c r="K537" s="10">
        <f t="shared" si="42"/>
        <v>1.777784805044971</v>
      </c>
    </row>
    <row r="538" spans="1:11" ht="12.75">
      <c r="A538" s="2">
        <v>32799</v>
      </c>
      <c r="B538" s="2" t="s">
        <v>1198</v>
      </c>
      <c r="C538" s="3">
        <v>54380</v>
      </c>
      <c r="D538" s="10">
        <v>3.5570160000000004</v>
      </c>
      <c r="E538" s="7">
        <f t="shared" si="40"/>
        <v>0.17726547237700147</v>
      </c>
      <c r="F538" s="7">
        <f t="shared" si="41"/>
        <v>0.013893236988575336</v>
      </c>
      <c r="G538" s="9">
        <f t="shared" si="43"/>
        <v>0.07837531360324772</v>
      </c>
      <c r="H538" s="3">
        <f t="shared" si="44"/>
        <v>-41.827376565321806</v>
      </c>
      <c r="I538"/>
      <c r="J538" s="12">
        <f>((D539/D538)*J539)+((D540/D538)*J540)+((D541/D538)*J541)+((D542/D538)*J542)</f>
        <v>0.9971513071837493</v>
      </c>
      <c r="K538" s="10">
        <f t="shared" si="42"/>
        <v>3.5468831540735115</v>
      </c>
    </row>
    <row r="539" spans="1:11" ht="12.75">
      <c r="A539" s="2">
        <v>327991</v>
      </c>
      <c r="B539" s="2" t="s">
        <v>1199</v>
      </c>
      <c r="C539" s="3">
        <v>24195</v>
      </c>
      <c r="D539" s="10">
        <v>1.7785080000000002</v>
      </c>
      <c r="E539" s="7">
        <f t="shared" si="40"/>
        <v>0.07886977021260666</v>
      </c>
      <c r="F539" s="7">
        <f t="shared" si="41"/>
        <v>0.006946618494287668</v>
      </c>
      <c r="G539" s="9">
        <f t="shared" si="43"/>
        <v>0.08807707281968612</v>
      </c>
      <c r="H539" s="3">
        <f t="shared" si="44"/>
        <v>-18.41412491868262</v>
      </c>
      <c r="I539" s="9">
        <v>0.9966088412992762</v>
      </c>
      <c r="J539" s="9">
        <v>0.9966088412992762</v>
      </c>
      <c r="K539" s="10">
        <f t="shared" si="42"/>
        <v>1.7724767971214932</v>
      </c>
    </row>
    <row r="540" spans="1:11" ht="12.75">
      <c r="A540" s="2">
        <v>327992</v>
      </c>
      <c r="B540" s="2" t="s">
        <v>1200</v>
      </c>
      <c r="C540" s="3">
        <v>6201</v>
      </c>
      <c r="D540" s="10">
        <v>0</v>
      </c>
      <c r="E540" s="7">
        <f t="shared" si="40"/>
        <v>0.020213740239238435</v>
      </c>
      <c r="F540" s="7">
        <f t="shared" si="41"/>
        <v>0</v>
      </c>
      <c r="G540" s="9">
        <f t="shared" si="43"/>
        <v>0</v>
      </c>
      <c r="H540" s="3" t="str">
        <f t="shared" si="44"/>
        <v> </v>
      </c>
      <c r="I540" s="9">
        <v>0.9987683829220719</v>
      </c>
      <c r="J540" s="9">
        <v>0.9987683829220719</v>
      </c>
      <c r="K540" s="10">
        <f t="shared" si="42"/>
        <v>0</v>
      </c>
    </row>
    <row r="541" spans="1:11" ht="12.75">
      <c r="A541" s="2">
        <v>327993</v>
      </c>
      <c r="B541" s="2" t="s">
        <v>1201</v>
      </c>
      <c r="C541" s="3">
        <v>15203</v>
      </c>
      <c r="D541" s="10">
        <v>0</v>
      </c>
      <c r="E541" s="7">
        <f t="shared" si="40"/>
        <v>0.049558054000506675</v>
      </c>
      <c r="F541" s="7">
        <f t="shared" si="41"/>
        <v>0</v>
      </c>
      <c r="G541" s="9">
        <f t="shared" si="43"/>
        <v>0</v>
      </c>
      <c r="H541" s="3" t="str">
        <f t="shared" si="44"/>
        <v> </v>
      </c>
      <c r="I541" s="9">
        <v>0.9984774472478544</v>
      </c>
      <c r="J541" s="9">
        <v>0.9984774472478544</v>
      </c>
      <c r="K541" s="10">
        <f t="shared" si="42"/>
        <v>0</v>
      </c>
    </row>
    <row r="542" spans="1:11" ht="12.75">
      <c r="A542" s="2">
        <v>327999</v>
      </c>
      <c r="B542" s="2" t="s">
        <v>1202</v>
      </c>
      <c r="C542" s="3">
        <v>8781</v>
      </c>
      <c r="D542" s="10">
        <v>1.7785080000000002</v>
      </c>
      <c r="E542" s="7">
        <f t="shared" si="40"/>
        <v>0.028623907924649684</v>
      </c>
      <c r="F542" s="7">
        <f t="shared" si="41"/>
        <v>0.006946618494287668</v>
      </c>
      <c r="G542" s="9">
        <f t="shared" si="43"/>
        <v>0.2426858873559168</v>
      </c>
      <c r="H542" s="3">
        <f t="shared" si="44"/>
        <v>-5.549928026408435</v>
      </c>
      <c r="I542" s="9">
        <v>0.9976937730682225</v>
      </c>
      <c r="J542" s="9">
        <v>0.9976937730682225</v>
      </c>
      <c r="K542" s="10">
        <f t="shared" si="42"/>
        <v>1.7744063569520185</v>
      </c>
    </row>
    <row r="543" spans="1:11" ht="12.75">
      <c r="A543" s="2">
        <v>331</v>
      </c>
      <c r="B543" s="2" t="s">
        <v>1203</v>
      </c>
      <c r="C543" s="3">
        <v>378277</v>
      </c>
      <c r="D543" s="10">
        <v>1043.193748</v>
      </c>
      <c r="E543" s="7">
        <f t="shared" si="40"/>
        <v>1.2330903106722138</v>
      </c>
      <c r="F543" s="7">
        <f t="shared" si="41"/>
        <v>4.074577670149399</v>
      </c>
      <c r="G543" s="9">
        <f t="shared" si="43"/>
        <v>3.3043627339251094</v>
      </c>
      <c r="H543" s="3">
        <f t="shared" si="44"/>
        <v>727.4918012101464</v>
      </c>
      <c r="I543"/>
      <c r="J543" s="12">
        <f>((D544/D543)*J544)+((D548/D543)*J548)+((D554/D543)*J554)+((D562/D543)*J562)+((D573/D543)*J573)</f>
        <v>0.9764686638598423</v>
      </c>
      <c r="K543" s="10">
        <f t="shared" si="42"/>
        <v>1018.646005256501</v>
      </c>
    </row>
    <row r="544" spans="1:11" ht="12.75">
      <c r="A544" s="2">
        <v>3311</v>
      </c>
      <c r="B544" s="2" t="s">
        <v>1204</v>
      </c>
      <c r="C544" s="3">
        <v>102212</v>
      </c>
      <c r="D544" s="10">
        <v>0</v>
      </c>
      <c r="E544" s="7">
        <f t="shared" si="40"/>
        <v>0.3331860695586258</v>
      </c>
      <c r="F544" s="7">
        <f t="shared" si="41"/>
        <v>0</v>
      </c>
      <c r="G544" s="9">
        <f t="shared" si="43"/>
        <v>0</v>
      </c>
      <c r="H544" s="3" t="str">
        <f t="shared" si="44"/>
        <v> </v>
      </c>
      <c r="I544" s="9">
        <v>0.8744359365739653</v>
      </c>
      <c r="J544" s="9">
        <v>0.8744359365739653</v>
      </c>
      <c r="K544" s="10">
        <f t="shared" si="42"/>
        <v>0</v>
      </c>
    </row>
    <row r="545" spans="1:11" ht="12.75">
      <c r="A545" s="2">
        <v>33111</v>
      </c>
      <c r="B545" s="2" t="s">
        <v>1204</v>
      </c>
      <c r="C545" s="3">
        <v>102212</v>
      </c>
      <c r="D545" s="10">
        <v>0</v>
      </c>
      <c r="E545" s="7">
        <f t="shared" si="40"/>
        <v>0.3331860695586258</v>
      </c>
      <c r="F545" s="7">
        <f t="shared" si="41"/>
        <v>0</v>
      </c>
      <c r="G545" s="9">
        <f t="shared" si="43"/>
        <v>0</v>
      </c>
      <c r="H545" s="3" t="str">
        <f t="shared" si="44"/>
        <v> </v>
      </c>
      <c r="I545" s="9">
        <v>0.8744359365739653</v>
      </c>
      <c r="J545" s="9">
        <v>0.8744359365739653</v>
      </c>
      <c r="K545" s="10">
        <f t="shared" si="42"/>
        <v>0</v>
      </c>
    </row>
    <row r="546" spans="1:11" ht="12.75">
      <c r="A546" s="2">
        <v>331111</v>
      </c>
      <c r="B546" s="2" t="s">
        <v>1205</v>
      </c>
      <c r="C546" s="3">
        <v>100493</v>
      </c>
      <c r="D546" s="10">
        <v>0</v>
      </c>
      <c r="E546" s="7">
        <f t="shared" si="40"/>
        <v>0.3275825508566018</v>
      </c>
      <c r="F546" s="7">
        <f t="shared" si="41"/>
        <v>0</v>
      </c>
      <c r="G546" s="9">
        <f t="shared" si="43"/>
        <v>0</v>
      </c>
      <c r="H546" s="3" t="str">
        <f t="shared" si="44"/>
        <v> </v>
      </c>
      <c r="I546" s="9">
        <v>0.8744359365739653</v>
      </c>
      <c r="J546" s="9">
        <v>0.8744359365739653</v>
      </c>
      <c r="K546" s="10">
        <f t="shared" si="42"/>
        <v>0</v>
      </c>
    </row>
    <row r="547" spans="1:11" ht="12.75">
      <c r="A547" s="2">
        <v>331112</v>
      </c>
      <c r="B547" t="s">
        <v>1337</v>
      </c>
      <c r="C547" s="3">
        <v>1719</v>
      </c>
      <c r="D547" s="10">
        <v>0</v>
      </c>
      <c r="E547" s="7">
        <f t="shared" si="40"/>
        <v>0.005603518702024007</v>
      </c>
      <c r="F547" s="7">
        <f t="shared" si="41"/>
        <v>0</v>
      </c>
      <c r="G547" s="9">
        <f t="shared" si="43"/>
        <v>0</v>
      </c>
      <c r="H547" s="3" t="str">
        <f t="shared" si="44"/>
        <v> </v>
      </c>
      <c r="I547" s="9">
        <v>0.8744359365739653</v>
      </c>
      <c r="J547" s="9">
        <v>0.8744359365739653</v>
      </c>
      <c r="K547" s="10">
        <f t="shared" si="42"/>
        <v>0</v>
      </c>
    </row>
    <row r="548" spans="1:11" ht="12.75">
      <c r="A548" s="2">
        <v>3312</v>
      </c>
      <c r="B548" s="2" t="s">
        <v>1206</v>
      </c>
      <c r="C548" s="3">
        <v>39868</v>
      </c>
      <c r="D548" s="10">
        <v>0</v>
      </c>
      <c r="E548" s="7">
        <f t="shared" si="40"/>
        <v>0.12995990902402157</v>
      </c>
      <c r="F548" s="7">
        <f t="shared" si="41"/>
        <v>0</v>
      </c>
      <c r="G548" s="9">
        <f t="shared" si="43"/>
        <v>0</v>
      </c>
      <c r="H548" s="3" t="str">
        <f t="shared" si="44"/>
        <v> </v>
      </c>
      <c r="I548" s="9">
        <v>0.8819549748001893</v>
      </c>
      <c r="J548" s="9">
        <v>0.8819549748001893</v>
      </c>
      <c r="K548" s="10">
        <f t="shared" si="42"/>
        <v>0</v>
      </c>
    </row>
    <row r="549" spans="1:11" ht="12.75">
      <c r="A549" s="2">
        <v>33121</v>
      </c>
      <c r="B549" s="2" t="s">
        <v>1207</v>
      </c>
      <c r="C549" s="3">
        <v>16753</v>
      </c>
      <c r="D549" s="10">
        <v>0</v>
      </c>
      <c r="E549" s="7">
        <f t="shared" si="40"/>
        <v>0.05461067412158708</v>
      </c>
      <c r="F549" s="7">
        <f t="shared" si="41"/>
        <v>0</v>
      </c>
      <c r="G549" s="9">
        <f t="shared" si="43"/>
        <v>0</v>
      </c>
      <c r="H549" s="3" t="str">
        <f t="shared" si="44"/>
        <v> </v>
      </c>
      <c r="I549" s="9">
        <v>0.8819549748001893</v>
      </c>
      <c r="J549" s="9">
        <v>0.8819549748001893</v>
      </c>
      <c r="K549" s="10">
        <f t="shared" si="42"/>
        <v>0</v>
      </c>
    </row>
    <row r="550" spans="1:11" ht="12.75">
      <c r="A550" s="2">
        <v>331210</v>
      </c>
      <c r="B550" s="2" t="s">
        <v>1207</v>
      </c>
      <c r="C550" s="3">
        <v>16753</v>
      </c>
      <c r="D550" s="10">
        <v>0</v>
      </c>
      <c r="E550" s="7">
        <f t="shared" si="40"/>
        <v>0.05461067412158708</v>
      </c>
      <c r="F550" s="7">
        <f t="shared" si="41"/>
        <v>0</v>
      </c>
      <c r="G550" s="9">
        <f t="shared" si="43"/>
        <v>0</v>
      </c>
      <c r="H550" s="3" t="str">
        <f t="shared" si="44"/>
        <v> </v>
      </c>
      <c r="I550" s="9">
        <v>0.8819549748001893</v>
      </c>
      <c r="J550" s="9">
        <v>0.8819549748001893</v>
      </c>
      <c r="K550" s="10">
        <f t="shared" si="42"/>
        <v>0</v>
      </c>
    </row>
    <row r="551" spans="1:11" ht="12.75">
      <c r="A551" s="2">
        <v>33122</v>
      </c>
      <c r="B551" s="2" t="s">
        <v>1208</v>
      </c>
      <c r="C551" s="3">
        <v>23115</v>
      </c>
      <c r="D551" s="10">
        <v>0</v>
      </c>
      <c r="E551" s="7">
        <f t="shared" si="40"/>
        <v>0.07534923490243452</v>
      </c>
      <c r="F551" s="7">
        <f t="shared" si="41"/>
        <v>0</v>
      </c>
      <c r="G551" s="9">
        <f t="shared" si="43"/>
        <v>0</v>
      </c>
      <c r="H551" s="3" t="str">
        <f t="shared" si="44"/>
        <v> </v>
      </c>
      <c r="I551" s="9">
        <v>0.8819549748001893</v>
      </c>
      <c r="J551" s="9">
        <v>0.8819549748001893</v>
      </c>
      <c r="K551" s="10">
        <f t="shared" si="42"/>
        <v>0</v>
      </c>
    </row>
    <row r="552" spans="1:11" ht="12.75">
      <c r="A552" s="2">
        <v>331221</v>
      </c>
      <c r="B552" s="2" t="s">
        <v>1209</v>
      </c>
      <c r="C552" s="3">
        <v>9200</v>
      </c>
      <c r="D552" s="10">
        <v>0</v>
      </c>
      <c r="E552" s="7">
        <f t="shared" si="40"/>
        <v>0.029989745234799806</v>
      </c>
      <c r="F552" s="7">
        <f t="shared" si="41"/>
        <v>0</v>
      </c>
      <c r="G552" s="9">
        <f t="shared" si="43"/>
        <v>0</v>
      </c>
      <c r="H552" s="3" t="str">
        <f t="shared" si="44"/>
        <v> </v>
      </c>
      <c r="I552" s="9">
        <v>0.8819549748001893</v>
      </c>
      <c r="J552" s="9">
        <v>0.8819549748001893</v>
      </c>
      <c r="K552" s="10">
        <f t="shared" si="42"/>
        <v>0</v>
      </c>
    </row>
    <row r="553" spans="1:11" ht="12.75">
      <c r="A553" s="2">
        <v>331222</v>
      </c>
      <c r="B553" s="2" t="s">
        <v>1210</v>
      </c>
      <c r="C553" s="3">
        <v>13915</v>
      </c>
      <c r="D553" s="10">
        <v>0</v>
      </c>
      <c r="E553" s="7">
        <f t="shared" si="40"/>
        <v>0.04535948966763471</v>
      </c>
      <c r="F553" s="7">
        <f t="shared" si="41"/>
        <v>0</v>
      </c>
      <c r="G553" s="9">
        <f t="shared" si="43"/>
        <v>0</v>
      </c>
      <c r="H553" s="3" t="str">
        <f t="shared" si="44"/>
        <v> </v>
      </c>
      <c r="I553" s="9">
        <v>0.8819549748001893</v>
      </c>
      <c r="J553" s="9">
        <v>0.8819549748001893</v>
      </c>
      <c r="K553" s="10">
        <f t="shared" si="42"/>
        <v>0</v>
      </c>
    </row>
    <row r="554" spans="1:11" ht="12.75">
      <c r="A554" s="2">
        <v>3313</v>
      </c>
      <c r="B554" s="2" t="s">
        <v>1211</v>
      </c>
      <c r="C554" s="3">
        <v>51252</v>
      </c>
      <c r="D554" s="10">
        <v>639.077208</v>
      </c>
      <c r="E554" s="7">
        <f t="shared" si="40"/>
        <v>0.16706895899716953</v>
      </c>
      <c r="F554" s="7">
        <f t="shared" si="41"/>
        <v>2.4961515789473685</v>
      </c>
      <c r="G554" s="9">
        <f t="shared" si="43"/>
        <v>14.940845947269343</v>
      </c>
      <c r="H554" s="3">
        <f t="shared" si="44"/>
        <v>596.3033777727497</v>
      </c>
      <c r="I554"/>
      <c r="J554" s="12">
        <f>J555</f>
        <v>0.9727063858027162</v>
      </c>
      <c r="K554" s="10">
        <f t="shared" si="42"/>
        <v>621.6344812425707</v>
      </c>
    </row>
    <row r="555" spans="1:11" ht="12.75">
      <c r="A555" s="2">
        <v>33131</v>
      </c>
      <c r="B555" s="2" t="s">
        <v>1211</v>
      </c>
      <c r="C555" s="3">
        <v>51252</v>
      </c>
      <c r="D555" s="10">
        <v>639.077208</v>
      </c>
      <c r="E555" s="7">
        <f t="shared" si="40"/>
        <v>0.16706895899716953</v>
      </c>
      <c r="F555" s="7">
        <f t="shared" si="41"/>
        <v>2.4961515789473685</v>
      </c>
      <c r="G555" s="9">
        <f t="shared" si="43"/>
        <v>14.940845947269343</v>
      </c>
      <c r="H555" s="3">
        <f t="shared" si="44"/>
        <v>596.3033777727497</v>
      </c>
      <c r="I555"/>
      <c r="J555" s="12">
        <f>((D556/D555)*J556)+((D557/D555)*J557)+((D558/D555)*J558)+((D559/D555)*J559)+((D560/D555)*J560)+((D561/D555)*J561)</f>
        <v>0.9727063858027162</v>
      </c>
      <c r="K555" s="10">
        <f t="shared" si="42"/>
        <v>621.6344812425707</v>
      </c>
    </row>
    <row r="556" spans="1:11" ht="12.75">
      <c r="A556" s="2">
        <v>331311</v>
      </c>
      <c r="B556" t="s">
        <v>1338</v>
      </c>
      <c r="C556" s="3">
        <v>1426</v>
      </c>
      <c r="D556" s="10">
        <v>0</v>
      </c>
      <c r="E556" s="7">
        <f t="shared" si="40"/>
        <v>0.004648410511393969</v>
      </c>
      <c r="F556" s="7">
        <f t="shared" si="41"/>
        <v>0</v>
      </c>
      <c r="G556" s="9">
        <f t="shared" si="43"/>
        <v>0</v>
      </c>
      <c r="H556" s="3" t="str">
        <f t="shared" si="44"/>
        <v> </v>
      </c>
      <c r="I556" s="9">
        <v>0.9836806765496264</v>
      </c>
      <c r="J556" s="9">
        <v>0.9836806765496264</v>
      </c>
      <c r="K556" s="10">
        <f t="shared" si="42"/>
        <v>0</v>
      </c>
    </row>
    <row r="557" spans="1:11" ht="12.75">
      <c r="A557" s="2">
        <v>331312</v>
      </c>
      <c r="B557" s="2" t="s">
        <v>1212</v>
      </c>
      <c r="C557" s="3">
        <v>7414</v>
      </c>
      <c r="D557" s="10">
        <v>0</v>
      </c>
      <c r="E557" s="7">
        <f t="shared" si="40"/>
        <v>0.02416782295334845</v>
      </c>
      <c r="F557" s="7">
        <f t="shared" si="41"/>
        <v>0</v>
      </c>
      <c r="G557" s="9">
        <f t="shared" si="43"/>
        <v>0</v>
      </c>
      <c r="H557" s="3" t="str">
        <f t="shared" si="44"/>
        <v> </v>
      </c>
      <c r="I557" s="9">
        <v>0.9836806765496264</v>
      </c>
      <c r="J557" s="9">
        <v>0.9836806765496264</v>
      </c>
      <c r="K557" s="10">
        <f t="shared" si="42"/>
        <v>0</v>
      </c>
    </row>
    <row r="558" spans="1:11" ht="12.75">
      <c r="A558" s="2">
        <v>331314</v>
      </c>
      <c r="B558" s="2" t="s">
        <v>1213</v>
      </c>
      <c r="C558" s="3">
        <v>4683</v>
      </c>
      <c r="D558" s="10">
        <v>0</v>
      </c>
      <c r="E558" s="7">
        <f t="shared" si="40"/>
        <v>0.015265432275496465</v>
      </c>
      <c r="F558" s="7">
        <f t="shared" si="41"/>
        <v>0</v>
      </c>
      <c r="G558" s="9">
        <f t="shared" si="43"/>
        <v>0</v>
      </c>
      <c r="H558" s="3" t="str">
        <f t="shared" si="44"/>
        <v> </v>
      </c>
      <c r="I558" s="9">
        <v>0.9755365517241379</v>
      </c>
      <c r="J558" s="9">
        <v>0.9755365517241379</v>
      </c>
      <c r="K558" s="10">
        <f t="shared" si="42"/>
        <v>0</v>
      </c>
    </row>
    <row r="559" spans="1:11" ht="12.75">
      <c r="A559" s="2">
        <v>331315</v>
      </c>
      <c r="B559" s="2" t="s">
        <v>1214</v>
      </c>
      <c r="C559" s="3">
        <v>16733</v>
      </c>
      <c r="D559" s="10">
        <v>0</v>
      </c>
      <c r="E559" s="7">
        <f t="shared" si="40"/>
        <v>0.054545479023250555</v>
      </c>
      <c r="F559" s="7">
        <f t="shared" si="41"/>
        <v>0</v>
      </c>
      <c r="G559" s="9">
        <f t="shared" si="43"/>
        <v>0</v>
      </c>
      <c r="H559" s="3" t="str">
        <f t="shared" si="44"/>
        <v> </v>
      </c>
      <c r="I559" s="9">
        <v>0.9727063858027162</v>
      </c>
      <c r="J559" s="9">
        <v>0.9727063858027162</v>
      </c>
      <c r="K559" s="10">
        <f t="shared" si="42"/>
        <v>0</v>
      </c>
    </row>
    <row r="560" spans="1:11" ht="12.75">
      <c r="A560" s="2">
        <v>331316</v>
      </c>
      <c r="B560" s="2" t="s">
        <v>1215</v>
      </c>
      <c r="C560" s="3">
        <v>17553</v>
      </c>
      <c r="D560" s="10">
        <v>639.077208</v>
      </c>
      <c r="E560" s="7">
        <f t="shared" si="40"/>
        <v>0.057218478055047935</v>
      </c>
      <c r="F560" s="7">
        <f t="shared" si="41"/>
        <v>2.4961515789473685</v>
      </c>
      <c r="G560" s="9">
        <f t="shared" si="43"/>
        <v>43.62492089611168</v>
      </c>
      <c r="H560" s="3">
        <f t="shared" si="44"/>
        <v>624.4278471559564</v>
      </c>
      <c r="I560" s="9">
        <v>0.9727063858027162</v>
      </c>
      <c r="J560" s="9">
        <v>0.9727063858027162</v>
      </c>
      <c r="K560" s="10">
        <f t="shared" si="42"/>
        <v>621.6344812425707</v>
      </c>
    </row>
    <row r="561" spans="1:11" ht="12.75">
      <c r="A561" s="2">
        <v>331319</v>
      </c>
      <c r="B561" s="2" t="s">
        <v>1216</v>
      </c>
      <c r="C561" s="3">
        <v>3443</v>
      </c>
      <c r="D561" s="10">
        <v>0</v>
      </c>
      <c r="E561" s="7">
        <f t="shared" si="40"/>
        <v>0.011223336178632144</v>
      </c>
      <c r="F561" s="7">
        <f t="shared" si="41"/>
        <v>0</v>
      </c>
      <c r="G561" s="9">
        <f t="shared" si="43"/>
        <v>0</v>
      </c>
      <c r="H561" s="3" t="str">
        <f t="shared" si="44"/>
        <v> </v>
      </c>
      <c r="I561" s="9">
        <v>0.9727063858027162</v>
      </c>
      <c r="J561" s="9">
        <v>0.9727063858027162</v>
      </c>
      <c r="K561" s="10">
        <f t="shared" si="42"/>
        <v>0</v>
      </c>
    </row>
    <row r="562" spans="1:11" ht="12.75">
      <c r="A562" s="2">
        <v>3314</v>
      </c>
      <c r="B562" s="2" t="s">
        <v>1217</v>
      </c>
      <c r="C562" s="3">
        <v>58569</v>
      </c>
      <c r="D562" s="10">
        <v>333.371444</v>
      </c>
      <c r="E562" s="7">
        <f t="shared" si="40"/>
        <v>0.19092058572358583</v>
      </c>
      <c r="F562" s="7">
        <f t="shared" si="41"/>
        <v>1.302105044429255</v>
      </c>
      <c r="G562" s="9">
        <f t="shared" si="43"/>
        <v>6.820139585756552</v>
      </c>
      <c r="H562" s="3">
        <f t="shared" si="44"/>
        <v>284.49100104011893</v>
      </c>
      <c r="I562"/>
      <c r="J562" s="12">
        <f>((D563/D562)*J563)+((D566/D562)*J566)+((D570/D562)*J570)</f>
        <v>0.9830442357503582</v>
      </c>
      <c r="K562" s="10">
        <f t="shared" si="42"/>
        <v>327.7188763879733</v>
      </c>
    </row>
    <row r="563" spans="1:11" ht="12.75">
      <c r="A563" s="2">
        <v>33141</v>
      </c>
      <c r="B563" s="2" t="s">
        <v>1218</v>
      </c>
      <c r="C563" s="3">
        <v>10477</v>
      </c>
      <c r="D563" s="10">
        <v>333.371444</v>
      </c>
      <c r="E563" s="7">
        <f t="shared" si="40"/>
        <v>0.03415245226358669</v>
      </c>
      <c r="F563" s="7">
        <f t="shared" si="41"/>
        <v>1.302105044429255</v>
      </c>
      <c r="G563" s="9">
        <f t="shared" si="43"/>
        <v>38.12625325934671</v>
      </c>
      <c r="H563" s="3">
        <f t="shared" si="44"/>
        <v>324.6275624092152</v>
      </c>
      <c r="I563"/>
      <c r="J563" s="12">
        <f>((D564/D563)*J564)+((D565/D563)*J565)</f>
        <v>0.9830442357503582</v>
      </c>
      <c r="K563" s="10">
        <f t="shared" si="42"/>
        <v>327.7188763879733</v>
      </c>
    </row>
    <row r="564" spans="1:11" ht="12.75">
      <c r="A564" s="2">
        <v>331411</v>
      </c>
      <c r="B564" s="2" t="s">
        <v>1219</v>
      </c>
      <c r="C564" s="3">
        <v>1595</v>
      </c>
      <c r="D564" s="10">
        <v>0</v>
      </c>
      <c r="E564" s="7">
        <f t="shared" si="40"/>
        <v>0.005199309092337574</v>
      </c>
      <c r="F564" s="7">
        <f t="shared" si="41"/>
        <v>0</v>
      </c>
      <c r="G564" s="9">
        <f t="shared" si="43"/>
        <v>0</v>
      </c>
      <c r="H564" s="3" t="str">
        <f t="shared" si="44"/>
        <v> </v>
      </c>
      <c r="I564" s="9">
        <v>0.9837534698131869</v>
      </c>
      <c r="J564" s="9">
        <v>0.9837534698131869</v>
      </c>
      <c r="K564" s="10">
        <f t="shared" si="42"/>
        <v>0</v>
      </c>
    </row>
    <row r="565" spans="1:11" ht="12.75">
      <c r="A565" s="2">
        <v>331419</v>
      </c>
      <c r="B565" s="2" t="s">
        <v>1220</v>
      </c>
      <c r="C565" s="3">
        <v>8882</v>
      </c>
      <c r="D565" s="10">
        <v>333.371444</v>
      </c>
      <c r="E565" s="7">
        <f t="shared" si="40"/>
        <v>0.028953143171249116</v>
      </c>
      <c r="F565" s="7">
        <f t="shared" si="41"/>
        <v>1.302105044429255</v>
      </c>
      <c r="G565" s="9">
        <f t="shared" si="43"/>
        <v>44.972838932467404</v>
      </c>
      <c r="H565" s="3">
        <f t="shared" si="44"/>
        <v>325.95871551958095</v>
      </c>
      <c r="I565" s="9">
        <v>0.9830442357503582</v>
      </c>
      <c r="J565" s="9">
        <v>0.9830442357503582</v>
      </c>
      <c r="K565" s="10">
        <f t="shared" si="42"/>
        <v>327.7188763879733</v>
      </c>
    </row>
    <row r="566" spans="1:11" ht="12.75">
      <c r="A566" s="2">
        <v>33142</v>
      </c>
      <c r="B566" s="2" t="s">
        <v>1221</v>
      </c>
      <c r="C566" s="3">
        <v>20865</v>
      </c>
      <c r="D566" s="10">
        <v>0</v>
      </c>
      <c r="E566" s="7">
        <f t="shared" si="40"/>
        <v>0.06801478633957586</v>
      </c>
      <c r="F566" s="7">
        <f t="shared" si="41"/>
        <v>0</v>
      </c>
      <c r="G566" s="9">
        <f t="shared" si="43"/>
        <v>0</v>
      </c>
      <c r="H566" s="3" t="str">
        <f t="shared" si="44"/>
        <v> </v>
      </c>
      <c r="I566" s="9">
        <v>0.9824178042390074</v>
      </c>
      <c r="J566" s="9">
        <v>0.9824178042390074</v>
      </c>
      <c r="K566" s="10">
        <f t="shared" si="42"/>
        <v>0</v>
      </c>
    </row>
    <row r="567" spans="1:11" ht="12.75">
      <c r="A567" s="2">
        <v>331421</v>
      </c>
      <c r="B567" s="2" t="s">
        <v>1222</v>
      </c>
      <c r="C567" s="3">
        <v>10739</v>
      </c>
      <c r="D567" s="10">
        <v>0</v>
      </c>
      <c r="E567" s="7">
        <f t="shared" si="40"/>
        <v>0.03500650805179512</v>
      </c>
      <c r="F567" s="7">
        <f t="shared" si="41"/>
        <v>0</v>
      </c>
      <c r="G567" s="9">
        <f t="shared" si="43"/>
        <v>0</v>
      </c>
      <c r="H567" s="3" t="str">
        <f t="shared" si="44"/>
        <v> </v>
      </c>
      <c r="I567" s="9">
        <v>0.9824178042390074</v>
      </c>
      <c r="J567" s="9">
        <v>0.9824178042390074</v>
      </c>
      <c r="K567" s="10">
        <f t="shared" si="42"/>
        <v>0</v>
      </c>
    </row>
    <row r="568" spans="1:11" ht="12.75">
      <c r="A568" s="2">
        <v>331422</v>
      </c>
      <c r="B568" s="2" t="s">
        <v>1223</v>
      </c>
      <c r="C568" s="3">
        <v>9293</v>
      </c>
      <c r="D568" s="10">
        <v>0</v>
      </c>
      <c r="E568" s="7">
        <f t="shared" si="40"/>
        <v>0.03029290244206463</v>
      </c>
      <c r="F568" s="7">
        <f t="shared" si="41"/>
        <v>0</v>
      </c>
      <c r="G568" s="9">
        <f t="shared" si="43"/>
        <v>0</v>
      </c>
      <c r="H568" s="3" t="str">
        <f t="shared" si="44"/>
        <v> </v>
      </c>
      <c r="I568" s="9">
        <v>0.9824178042390074</v>
      </c>
      <c r="J568" s="9">
        <v>0.9824178042390074</v>
      </c>
      <c r="K568" s="10">
        <f t="shared" si="42"/>
        <v>0</v>
      </c>
    </row>
    <row r="569" spans="1:11" ht="12.75">
      <c r="A569" s="2">
        <v>331423</v>
      </c>
      <c r="B569" t="s">
        <v>1339</v>
      </c>
      <c r="C569" s="3">
        <v>833</v>
      </c>
      <c r="D569" s="10">
        <v>0</v>
      </c>
      <c r="E569" s="7">
        <f t="shared" si="40"/>
        <v>0.002715375845716113</v>
      </c>
      <c r="F569" s="7">
        <f t="shared" si="41"/>
        <v>0</v>
      </c>
      <c r="G569" s="9">
        <f t="shared" si="43"/>
        <v>0</v>
      </c>
      <c r="H569" s="3" t="str">
        <f t="shared" si="44"/>
        <v> </v>
      </c>
      <c r="I569" s="9">
        <v>0.9824178042390074</v>
      </c>
      <c r="J569" s="9">
        <v>0.9824178042390074</v>
      </c>
      <c r="K569" s="10">
        <f t="shared" si="42"/>
        <v>0</v>
      </c>
    </row>
    <row r="570" spans="1:11" ht="12.75">
      <c r="A570" s="2">
        <v>33149</v>
      </c>
      <c r="B570" s="2" t="s">
        <v>1224</v>
      </c>
      <c r="C570" s="3">
        <v>27227</v>
      </c>
      <c r="D570" s="10">
        <v>0</v>
      </c>
      <c r="E570" s="7">
        <f t="shared" si="40"/>
        <v>0.08875334712042329</v>
      </c>
      <c r="F570" s="7">
        <f t="shared" si="41"/>
        <v>0</v>
      </c>
      <c r="G570" s="9">
        <f t="shared" si="43"/>
        <v>0</v>
      </c>
      <c r="H570" s="3" t="str">
        <f t="shared" si="44"/>
        <v> </v>
      </c>
      <c r="I570" s="9">
        <v>0.9898218545245931</v>
      </c>
      <c r="J570" s="9">
        <v>0.9898218545245931</v>
      </c>
      <c r="K570" s="10">
        <f t="shared" si="42"/>
        <v>0</v>
      </c>
    </row>
    <row r="571" spans="1:11" ht="12.75">
      <c r="A571" s="2">
        <v>331491</v>
      </c>
      <c r="B571" s="2" t="s">
        <v>1224</v>
      </c>
      <c r="C571" s="3">
        <v>17137</v>
      </c>
      <c r="D571" s="10">
        <v>0</v>
      </c>
      <c r="E571" s="7">
        <f t="shared" si="40"/>
        <v>0.055862420009648285</v>
      </c>
      <c r="F571" s="7">
        <f t="shared" si="41"/>
        <v>0</v>
      </c>
      <c r="G571" s="9">
        <f t="shared" si="43"/>
        <v>0</v>
      </c>
      <c r="H571" s="3" t="str">
        <f t="shared" si="44"/>
        <v> </v>
      </c>
      <c r="I571" s="9">
        <v>0.9898218545245931</v>
      </c>
      <c r="J571" s="9">
        <v>0.9898218545245931</v>
      </c>
      <c r="K571" s="10">
        <f t="shared" si="42"/>
        <v>0</v>
      </c>
    </row>
    <row r="572" spans="1:11" ht="12.75">
      <c r="A572" s="2">
        <v>331492</v>
      </c>
      <c r="B572" s="2" t="s">
        <v>1225</v>
      </c>
      <c r="C572" s="3">
        <v>10090</v>
      </c>
      <c r="D572" s="10">
        <v>0</v>
      </c>
      <c r="E572" s="7">
        <f t="shared" si="40"/>
        <v>0.032890927110775</v>
      </c>
      <c r="F572" s="7">
        <f t="shared" si="41"/>
        <v>0</v>
      </c>
      <c r="G572" s="9">
        <f t="shared" si="43"/>
        <v>0</v>
      </c>
      <c r="H572" s="3" t="str">
        <f t="shared" si="44"/>
        <v> </v>
      </c>
      <c r="I572" s="9">
        <v>0.9898218545245931</v>
      </c>
      <c r="J572" s="9">
        <v>0.9898218545245931</v>
      </c>
      <c r="K572" s="10">
        <f t="shared" si="42"/>
        <v>0</v>
      </c>
    </row>
    <row r="573" spans="1:11" ht="12.75">
      <c r="A573" s="2">
        <v>3315</v>
      </c>
      <c r="B573" s="2" t="s">
        <v>1226</v>
      </c>
      <c r="C573" s="3">
        <v>126376</v>
      </c>
      <c r="D573" s="10">
        <v>70.745096</v>
      </c>
      <c r="E573" s="7">
        <f t="shared" si="40"/>
        <v>0.4119547873688109</v>
      </c>
      <c r="F573" s="7">
        <f t="shared" si="41"/>
        <v>0.27632104677277614</v>
      </c>
      <c r="G573" s="9">
        <f t="shared" si="43"/>
        <v>0.6707557606932095</v>
      </c>
      <c r="H573" s="3">
        <f t="shared" si="44"/>
        <v>-34.7256284360998</v>
      </c>
      <c r="I573"/>
      <c r="J573" s="12">
        <f>((D574/D573)*J574)+((D578/D573)*J578)</f>
        <v>0.9794692712828732</v>
      </c>
      <c r="K573" s="10">
        <f t="shared" si="42"/>
        <v>69.29264762595692</v>
      </c>
    </row>
    <row r="574" spans="1:11" ht="12.75">
      <c r="A574" s="2">
        <v>33151</v>
      </c>
      <c r="B574" s="2" t="s">
        <v>1227</v>
      </c>
      <c r="C574" s="3">
        <v>70923</v>
      </c>
      <c r="D574" s="10">
        <v>0</v>
      </c>
      <c r="E574" s="7">
        <f t="shared" si="40"/>
        <v>0.23119159796605507</v>
      </c>
      <c r="F574" s="7">
        <f t="shared" si="41"/>
        <v>0</v>
      </c>
      <c r="G574" s="9">
        <f t="shared" si="43"/>
        <v>0</v>
      </c>
      <c r="H574" s="3" t="str">
        <f t="shared" si="44"/>
        <v> </v>
      </c>
      <c r="I574" s="9">
        <v>0.9992916768854857</v>
      </c>
      <c r="J574" s="9">
        <v>0.9992916768854857</v>
      </c>
      <c r="K574" s="10">
        <f t="shared" si="42"/>
        <v>0</v>
      </c>
    </row>
    <row r="575" spans="1:11" ht="12.75">
      <c r="A575" s="2">
        <v>331511</v>
      </c>
      <c r="B575" s="2" t="s">
        <v>1228</v>
      </c>
      <c r="C575" s="3">
        <v>39676</v>
      </c>
      <c r="D575" s="10">
        <v>0</v>
      </c>
      <c r="E575" s="7">
        <f t="shared" si="40"/>
        <v>0.12933403607999097</v>
      </c>
      <c r="F575" s="7">
        <f t="shared" si="41"/>
        <v>0</v>
      </c>
      <c r="G575" s="9">
        <f t="shared" si="43"/>
        <v>0</v>
      </c>
      <c r="H575" s="3" t="str">
        <f t="shared" si="44"/>
        <v> </v>
      </c>
      <c r="I575" s="9">
        <v>0.9992916768854857</v>
      </c>
      <c r="J575" s="9">
        <v>0.9992916768854857</v>
      </c>
      <c r="K575" s="10">
        <f t="shared" si="42"/>
        <v>0</v>
      </c>
    </row>
    <row r="576" spans="1:11" ht="12.75">
      <c r="A576" s="2">
        <v>331512</v>
      </c>
      <c r="B576" s="2" t="s">
        <v>1229</v>
      </c>
      <c r="C576" s="3">
        <v>15495</v>
      </c>
      <c r="D576" s="10">
        <v>0</v>
      </c>
      <c r="E576" s="7">
        <f t="shared" si="40"/>
        <v>0.05050990243621989</v>
      </c>
      <c r="F576" s="7">
        <f t="shared" si="41"/>
        <v>0</v>
      </c>
      <c r="G576" s="9">
        <f t="shared" si="43"/>
        <v>0</v>
      </c>
      <c r="H576" s="3" t="str">
        <f t="shared" si="44"/>
        <v> </v>
      </c>
      <c r="I576" s="9">
        <v>0.9992916768854857</v>
      </c>
      <c r="J576" s="9">
        <v>0.9992916768854857</v>
      </c>
      <c r="K576" s="10">
        <f t="shared" si="42"/>
        <v>0</v>
      </c>
    </row>
    <row r="577" spans="1:11" ht="12.75">
      <c r="A577" s="2">
        <v>331513</v>
      </c>
      <c r="B577" s="2" t="s">
        <v>1230</v>
      </c>
      <c r="C577" s="3">
        <v>15752</v>
      </c>
      <c r="D577" s="10">
        <v>0</v>
      </c>
      <c r="E577" s="7">
        <f t="shared" si="40"/>
        <v>0.05134765944984419</v>
      </c>
      <c r="F577" s="7">
        <f t="shared" si="41"/>
        <v>0</v>
      </c>
      <c r="G577" s="9">
        <f t="shared" si="43"/>
        <v>0</v>
      </c>
      <c r="H577" s="3" t="str">
        <f t="shared" si="44"/>
        <v> </v>
      </c>
      <c r="I577" s="9">
        <v>0.9992916768854857</v>
      </c>
      <c r="J577" s="9">
        <v>0.9992916768854857</v>
      </c>
      <c r="K577" s="10">
        <f t="shared" si="42"/>
        <v>0</v>
      </c>
    </row>
    <row r="578" spans="1:11" ht="12.75">
      <c r="A578" s="2">
        <v>33152</v>
      </c>
      <c r="B578" s="2" t="s">
        <v>1231</v>
      </c>
      <c r="C578" s="3">
        <v>55453</v>
      </c>
      <c r="D578" s="10">
        <v>70.745096</v>
      </c>
      <c r="E578" s="7">
        <f t="shared" si="40"/>
        <v>0.18076318940275582</v>
      </c>
      <c r="F578" s="7">
        <f t="shared" si="41"/>
        <v>0.27632104677277614</v>
      </c>
      <c r="G578" s="9">
        <f t="shared" si="43"/>
        <v>1.5286356015610527</v>
      </c>
      <c r="H578" s="3">
        <f t="shared" si="44"/>
        <v>24.465200433159453</v>
      </c>
      <c r="I578" s="9">
        <v>0.9794692712828732</v>
      </c>
      <c r="J578" s="9">
        <v>0.9794692712828732</v>
      </c>
      <c r="K578" s="10">
        <f t="shared" si="42"/>
        <v>69.29264762595692</v>
      </c>
    </row>
    <row r="579" spans="1:11" ht="12.75">
      <c r="A579" s="2">
        <v>331521</v>
      </c>
      <c r="B579" s="2" t="s">
        <v>1232</v>
      </c>
      <c r="C579" s="3">
        <v>20438</v>
      </c>
      <c r="D579" s="10">
        <v>0</v>
      </c>
      <c r="E579" s="7">
        <f aca="true" t="shared" si="45" ref="E579:E642">C579/C$2104*1000</f>
        <v>0.06662287099009112</v>
      </c>
      <c r="F579" s="7">
        <f aca="true" t="shared" si="46" ref="F579:F642">D579/D$2104*1000</f>
        <v>0</v>
      </c>
      <c r="G579" s="9">
        <f t="shared" si="43"/>
        <v>0</v>
      </c>
      <c r="H579" s="3" t="str">
        <f t="shared" si="44"/>
        <v> </v>
      </c>
      <c r="I579" s="9">
        <v>0.9794692712828732</v>
      </c>
      <c r="J579" s="9">
        <v>0.9794692712828732</v>
      </c>
      <c r="K579" s="10">
        <f aca="true" t="shared" si="47" ref="K579:K642">D579*J579</f>
        <v>0</v>
      </c>
    </row>
    <row r="580" spans="1:11" ht="12.75">
      <c r="A580" s="2">
        <v>331522</v>
      </c>
      <c r="B580" s="2" t="s">
        <v>1233</v>
      </c>
      <c r="C580" s="3">
        <v>7454</v>
      </c>
      <c r="D580" s="10">
        <v>0</v>
      </c>
      <c r="E580" s="7">
        <f t="shared" si="45"/>
        <v>0.024298213150021494</v>
      </c>
      <c r="F580" s="7">
        <f t="shared" si="46"/>
        <v>0</v>
      </c>
      <c r="G580" s="9">
        <f aca="true" t="shared" si="48" ref="G580:G643">F580/E580</f>
        <v>0</v>
      </c>
      <c r="H580" s="3" t="str">
        <f aca="true" t="shared" si="49" ref="H580:H643">IF(D580&gt;0,(D580-(D580/G580))," ")</f>
        <v> </v>
      </c>
      <c r="I580" s="9">
        <v>0.9794692712828732</v>
      </c>
      <c r="J580" s="9">
        <v>0.9794692712828732</v>
      </c>
      <c r="K580" s="10">
        <f t="shared" si="47"/>
        <v>0</v>
      </c>
    </row>
    <row r="581" spans="1:11" ht="12.75">
      <c r="A581" s="2">
        <v>331524</v>
      </c>
      <c r="B581" s="2" t="s">
        <v>1234</v>
      </c>
      <c r="C581" s="3">
        <v>17208</v>
      </c>
      <c r="D581" s="10">
        <v>0</v>
      </c>
      <c r="E581" s="7">
        <f t="shared" si="45"/>
        <v>0.05609386260874294</v>
      </c>
      <c r="F581" s="7">
        <f t="shared" si="46"/>
        <v>0</v>
      </c>
      <c r="G581" s="9">
        <f t="shared" si="48"/>
        <v>0</v>
      </c>
      <c r="H581" s="3" t="str">
        <f t="shared" si="49"/>
        <v> </v>
      </c>
      <c r="I581" s="9">
        <v>0.9794692712828732</v>
      </c>
      <c r="J581" s="9">
        <v>0.9794692712828732</v>
      </c>
      <c r="K581" s="10">
        <f t="shared" si="47"/>
        <v>0</v>
      </c>
    </row>
    <row r="582" spans="1:11" ht="12.75">
      <c r="A582" s="2">
        <v>331525</v>
      </c>
      <c r="B582" s="2" t="s">
        <v>1235</v>
      </c>
      <c r="C582" s="3">
        <v>5833</v>
      </c>
      <c r="D582" s="10">
        <v>0</v>
      </c>
      <c r="E582" s="7">
        <f t="shared" si="45"/>
        <v>0.01901415042984644</v>
      </c>
      <c r="F582" s="7">
        <f t="shared" si="46"/>
        <v>0</v>
      </c>
      <c r="G582" s="9">
        <f t="shared" si="48"/>
        <v>0</v>
      </c>
      <c r="H582" s="3" t="str">
        <f t="shared" si="49"/>
        <v> </v>
      </c>
      <c r="I582" s="9">
        <v>0.9794692712828732</v>
      </c>
      <c r="J582" s="9">
        <v>0.9794692712828732</v>
      </c>
      <c r="K582" s="10">
        <f t="shared" si="47"/>
        <v>0</v>
      </c>
    </row>
    <row r="583" spans="1:11" ht="12.75">
      <c r="A583" s="2">
        <v>331528</v>
      </c>
      <c r="B583" s="2" t="s">
        <v>1236</v>
      </c>
      <c r="C583" s="3">
        <v>4520</v>
      </c>
      <c r="D583" s="10">
        <v>70.745096</v>
      </c>
      <c r="E583" s="7">
        <f t="shared" si="45"/>
        <v>0.014734092224053818</v>
      </c>
      <c r="F583" s="7">
        <f t="shared" si="46"/>
        <v>0.27632104677277614</v>
      </c>
      <c r="G583" s="9">
        <f t="shared" si="48"/>
        <v>18.753856197647135</v>
      </c>
      <c r="H583" s="3">
        <f t="shared" si="49"/>
        <v>66.97280003833663</v>
      </c>
      <c r="I583" s="9">
        <v>0.9794692712828732</v>
      </c>
      <c r="J583" s="9">
        <v>0.9794692712828732</v>
      </c>
      <c r="K583" s="10">
        <f t="shared" si="47"/>
        <v>69.29264762595692</v>
      </c>
    </row>
    <row r="584" spans="1:11" ht="12.75">
      <c r="A584" s="2">
        <v>332</v>
      </c>
      <c r="B584" s="2" t="s">
        <v>1237</v>
      </c>
      <c r="C584" s="3">
        <v>1401482</v>
      </c>
      <c r="D584" s="10">
        <v>813.370992</v>
      </c>
      <c r="E584" s="7">
        <f t="shared" si="45"/>
        <v>4.568487840343229</v>
      </c>
      <c r="F584" s="7">
        <f t="shared" si="46"/>
        <v>3.1769201913875595</v>
      </c>
      <c r="G584" s="9">
        <f t="shared" si="48"/>
        <v>0.6953986313223675</v>
      </c>
      <c r="H584" s="3">
        <f t="shared" si="49"/>
        <v>-356.2761073238752</v>
      </c>
      <c r="I584"/>
      <c r="J584" s="12">
        <f>((D585/D584)*J585)+((D593/D584)*J593)+((D599/D584)*J599)+((D608/D584)*J608)+((D616/D584)*J616)+((D619/D584)*J619)+((D624/D584)*J624)+((D630/D584)*J630)+((D635/D584)*J635)</f>
        <v>0.8138296164850501</v>
      </c>
      <c r="K584" s="10">
        <f t="shared" si="47"/>
        <v>661.9454024794248</v>
      </c>
    </row>
    <row r="585" spans="1:11" ht="12.75">
      <c r="A585" s="2">
        <v>3321</v>
      </c>
      <c r="B585" s="2" t="s">
        <v>1238</v>
      </c>
      <c r="C585" s="3">
        <v>108741</v>
      </c>
      <c r="D585" s="10">
        <v>346.90786599999996</v>
      </c>
      <c r="E585" s="7">
        <f t="shared" si="45"/>
        <v>0.3544690094105832</v>
      </c>
      <c r="F585" s="7">
        <f t="shared" si="46"/>
        <v>1.3549765296357776</v>
      </c>
      <c r="G585" s="9">
        <f t="shared" si="48"/>
        <v>3.8225528710926087</v>
      </c>
      <c r="H585" s="3">
        <f t="shared" si="49"/>
        <v>256.15493786565537</v>
      </c>
      <c r="I585"/>
      <c r="J585" s="12">
        <f>J586</f>
        <v>0.7746802935993391</v>
      </c>
      <c r="K585" s="10">
        <f t="shared" si="47"/>
        <v>268.7426874848002</v>
      </c>
    </row>
    <row r="586" spans="1:11" ht="12.75">
      <c r="A586" s="2">
        <v>33211</v>
      </c>
      <c r="B586" s="2" t="s">
        <v>1238</v>
      </c>
      <c r="C586" s="3">
        <v>108741</v>
      </c>
      <c r="D586" s="10">
        <v>346.90786599999996</v>
      </c>
      <c r="E586" s="7">
        <f t="shared" si="45"/>
        <v>0.3544690094105832</v>
      </c>
      <c r="F586" s="7">
        <f t="shared" si="46"/>
        <v>1.3549765296357776</v>
      </c>
      <c r="G586" s="9">
        <f t="shared" si="48"/>
        <v>3.8225528710926087</v>
      </c>
      <c r="H586" s="3">
        <f t="shared" si="49"/>
        <v>256.15493786565537</v>
      </c>
      <c r="I586"/>
      <c r="J586" s="12">
        <f>((D587/D586)*J587)+((D588/D586)*J588)+((D589/D586)*J589)+((D590/D586)*J590)+((D591/D586)*J591)+((D592/D586)*J592)</f>
        <v>0.7746802935993391</v>
      </c>
      <c r="K586" s="10">
        <f t="shared" si="47"/>
        <v>268.7426874848002</v>
      </c>
    </row>
    <row r="587" spans="1:11" ht="12.75">
      <c r="A587" s="2">
        <v>332111</v>
      </c>
      <c r="B587" s="2" t="s">
        <v>1239</v>
      </c>
      <c r="C587" s="3">
        <v>20914</v>
      </c>
      <c r="D587" s="10">
        <v>333.371444</v>
      </c>
      <c r="E587" s="7">
        <f t="shared" si="45"/>
        <v>0.06817451433050034</v>
      </c>
      <c r="F587" s="7">
        <f t="shared" si="46"/>
        <v>1.302105044429255</v>
      </c>
      <c r="G587" s="9">
        <f t="shared" si="48"/>
        <v>19.09958665956658</v>
      </c>
      <c r="H587" s="3">
        <f t="shared" si="49"/>
        <v>315.9170639685336</v>
      </c>
      <c r="I587" s="9">
        <v>0.7661744290785778</v>
      </c>
      <c r="J587" s="9">
        <v>0.7661744290785778</v>
      </c>
      <c r="K587" s="10">
        <f t="shared" si="47"/>
        <v>255.42067577780108</v>
      </c>
    </row>
    <row r="588" spans="1:11" ht="12.75">
      <c r="A588" s="2">
        <v>332112</v>
      </c>
      <c r="B588" t="s">
        <v>1340</v>
      </c>
      <c r="C588" s="3">
        <v>7957</v>
      </c>
      <c r="D588" s="10">
        <v>0</v>
      </c>
      <c r="E588" s="7">
        <f t="shared" si="45"/>
        <v>0.025937869873185006</v>
      </c>
      <c r="F588" s="7">
        <f t="shared" si="46"/>
        <v>0</v>
      </c>
      <c r="G588" s="9">
        <f t="shared" si="48"/>
        <v>0</v>
      </c>
      <c r="H588" s="3" t="str">
        <f t="shared" si="49"/>
        <v> </v>
      </c>
      <c r="I588" s="9">
        <v>0.7661744290785778</v>
      </c>
      <c r="J588" s="9">
        <v>0.7661744290785778</v>
      </c>
      <c r="K588" s="10">
        <f t="shared" si="47"/>
        <v>0</v>
      </c>
    </row>
    <row r="589" spans="1:11" ht="12.75">
      <c r="A589" s="2">
        <v>332114</v>
      </c>
      <c r="B589" s="2" t="s">
        <v>1240</v>
      </c>
      <c r="C589" s="3">
        <v>18511</v>
      </c>
      <c r="D589" s="10">
        <v>0</v>
      </c>
      <c r="E589" s="7">
        <f t="shared" si="45"/>
        <v>0.06034132326536731</v>
      </c>
      <c r="F589" s="7">
        <f t="shared" si="46"/>
        <v>0</v>
      </c>
      <c r="G589" s="9">
        <f t="shared" si="48"/>
        <v>0</v>
      </c>
      <c r="H589" s="3" t="str">
        <f t="shared" si="49"/>
        <v> </v>
      </c>
      <c r="I589" s="9">
        <v>0.5939055299539171</v>
      </c>
      <c r="J589" s="9">
        <v>0.5939055299539171</v>
      </c>
      <c r="K589" s="10">
        <f t="shared" si="47"/>
        <v>0</v>
      </c>
    </row>
    <row r="590" spans="1:11" ht="12.75">
      <c r="A590" s="2">
        <v>332115</v>
      </c>
      <c r="B590" t="s">
        <v>1341</v>
      </c>
      <c r="C590" s="3">
        <v>3241</v>
      </c>
      <c r="D590" s="10">
        <v>0</v>
      </c>
      <c r="E590" s="7">
        <f t="shared" si="45"/>
        <v>0.01056486568543328</v>
      </c>
      <c r="F590" s="7">
        <f t="shared" si="46"/>
        <v>0</v>
      </c>
      <c r="G590" s="9">
        <f t="shared" si="48"/>
        <v>0</v>
      </c>
      <c r="H590" s="3" t="str">
        <f t="shared" si="49"/>
        <v> </v>
      </c>
      <c r="I590" s="9">
        <v>0.9841604898989635</v>
      </c>
      <c r="J590" s="9">
        <v>0.9841604898989635</v>
      </c>
      <c r="K590" s="10">
        <f t="shared" si="47"/>
        <v>0</v>
      </c>
    </row>
    <row r="591" spans="1:11" ht="12.75">
      <c r="A591" s="2">
        <v>332116</v>
      </c>
      <c r="B591" s="2" t="s">
        <v>1242</v>
      </c>
      <c r="C591" s="3">
        <v>51144</v>
      </c>
      <c r="D591" s="10">
        <v>13.536422</v>
      </c>
      <c r="E591" s="7">
        <f t="shared" si="45"/>
        <v>0.1667169054661523</v>
      </c>
      <c r="F591" s="7">
        <f t="shared" si="46"/>
        <v>0.0528714852065228</v>
      </c>
      <c r="G591" s="9">
        <f t="shared" si="48"/>
        <v>0.3171333168564422</v>
      </c>
      <c r="H591" s="3">
        <f t="shared" si="49"/>
        <v>-29.147273721971644</v>
      </c>
      <c r="I591" s="9">
        <v>0.9841604898989635</v>
      </c>
      <c r="J591" s="9">
        <v>0.9841604898989635</v>
      </c>
      <c r="K591" s="10">
        <f t="shared" si="47"/>
        <v>13.322011706999108</v>
      </c>
    </row>
    <row r="592" spans="1:11" ht="12.75">
      <c r="A592" s="2">
        <v>332117</v>
      </c>
      <c r="B592" t="s">
        <v>1342</v>
      </c>
      <c r="C592" s="3">
        <v>6974</v>
      </c>
      <c r="D592" s="10">
        <v>0</v>
      </c>
      <c r="E592" s="7">
        <f t="shared" si="45"/>
        <v>0.022733530789944983</v>
      </c>
      <c r="F592" s="7">
        <f t="shared" si="46"/>
        <v>0</v>
      </c>
      <c r="G592" s="9">
        <f t="shared" si="48"/>
        <v>0</v>
      </c>
      <c r="H592" s="3" t="str">
        <f t="shared" si="49"/>
        <v> </v>
      </c>
      <c r="I592" s="9">
        <v>0.7661744290785778</v>
      </c>
      <c r="J592" s="9">
        <v>0.7661744290785778</v>
      </c>
      <c r="K592" s="10">
        <f t="shared" si="47"/>
        <v>0</v>
      </c>
    </row>
    <row r="593" spans="1:11" ht="12.75">
      <c r="A593" s="2">
        <v>3322</v>
      </c>
      <c r="B593" s="2" t="s">
        <v>1243</v>
      </c>
      <c r="C593" s="3">
        <v>42330</v>
      </c>
      <c r="D593" s="10">
        <v>0</v>
      </c>
      <c r="E593" s="7">
        <f t="shared" si="45"/>
        <v>0.13798542562924737</v>
      </c>
      <c r="F593" s="7">
        <f t="shared" si="46"/>
        <v>0</v>
      </c>
      <c r="G593" s="9">
        <f t="shared" si="48"/>
        <v>0</v>
      </c>
      <c r="H593" s="3" t="str">
        <f t="shared" si="49"/>
        <v> </v>
      </c>
      <c r="I593"/>
      <c r="J593" s="12"/>
      <c r="K593" s="10">
        <f t="shared" si="47"/>
        <v>0</v>
      </c>
    </row>
    <row r="594" spans="1:11" ht="12.75">
      <c r="A594" s="2">
        <v>33221</v>
      </c>
      <c r="B594" s="2" t="s">
        <v>1243</v>
      </c>
      <c r="C594" s="3">
        <v>42330</v>
      </c>
      <c r="D594" s="10">
        <v>0</v>
      </c>
      <c r="E594" s="7">
        <f t="shared" si="45"/>
        <v>0.13798542562924737</v>
      </c>
      <c r="F594" s="7">
        <f t="shared" si="46"/>
        <v>0</v>
      </c>
      <c r="G594" s="9">
        <f t="shared" si="48"/>
        <v>0</v>
      </c>
      <c r="H594" s="3" t="str">
        <f t="shared" si="49"/>
        <v> </v>
      </c>
      <c r="I594"/>
      <c r="J594" s="12"/>
      <c r="K594" s="10">
        <f t="shared" si="47"/>
        <v>0</v>
      </c>
    </row>
    <row r="595" spans="1:11" ht="12.75">
      <c r="A595" s="2">
        <v>332211</v>
      </c>
      <c r="B595" t="s">
        <v>1343</v>
      </c>
      <c r="C595" s="3">
        <v>4607</v>
      </c>
      <c r="D595" s="10">
        <v>0</v>
      </c>
      <c r="E595" s="7">
        <f t="shared" si="45"/>
        <v>0.015017690901817685</v>
      </c>
      <c r="F595" s="7">
        <f t="shared" si="46"/>
        <v>0</v>
      </c>
      <c r="G595" s="9">
        <f t="shared" si="48"/>
        <v>0</v>
      </c>
      <c r="H595" s="3" t="str">
        <f t="shared" si="49"/>
        <v> </v>
      </c>
      <c r="I595" s="9">
        <v>0.47175894789412354</v>
      </c>
      <c r="J595" s="9">
        <v>0.47175894789412354</v>
      </c>
      <c r="K595" s="10">
        <f t="shared" si="47"/>
        <v>0</v>
      </c>
    </row>
    <row r="596" spans="1:11" ht="12.75">
      <c r="A596" s="2">
        <v>332212</v>
      </c>
      <c r="B596" s="2" t="s">
        <v>1244</v>
      </c>
      <c r="C596" s="3">
        <v>28989</v>
      </c>
      <c r="D596" s="10">
        <v>0</v>
      </c>
      <c r="E596" s="7">
        <f t="shared" si="45"/>
        <v>0.09449703528387082</v>
      </c>
      <c r="F596" s="7">
        <f t="shared" si="46"/>
        <v>0</v>
      </c>
      <c r="G596" s="9">
        <f t="shared" si="48"/>
        <v>0</v>
      </c>
      <c r="H596" s="3" t="str">
        <f t="shared" si="49"/>
        <v> </v>
      </c>
      <c r="I596" s="9">
        <v>0.8338394645002576</v>
      </c>
      <c r="J596" s="9">
        <v>0.8338394645002576</v>
      </c>
      <c r="K596" s="10">
        <f t="shared" si="47"/>
        <v>0</v>
      </c>
    </row>
    <row r="597" spans="1:11" ht="12.75">
      <c r="A597" s="2">
        <v>332213</v>
      </c>
      <c r="B597" s="2" t="s">
        <v>1245</v>
      </c>
      <c r="C597" s="3">
        <v>5401</v>
      </c>
      <c r="D597" s="10">
        <v>0</v>
      </c>
      <c r="E597" s="7">
        <f t="shared" si="45"/>
        <v>0.017605936305777583</v>
      </c>
      <c r="F597" s="7">
        <f t="shared" si="46"/>
        <v>0</v>
      </c>
      <c r="G597" s="9">
        <f t="shared" si="48"/>
        <v>0</v>
      </c>
      <c r="H597" s="3" t="str">
        <f t="shared" si="49"/>
        <v> </v>
      </c>
      <c r="I597" s="9">
        <v>0.8338394645002576</v>
      </c>
      <c r="J597" s="9">
        <v>0.8338394645002576</v>
      </c>
      <c r="K597" s="10">
        <f t="shared" si="47"/>
        <v>0</v>
      </c>
    </row>
    <row r="598" spans="1:11" ht="12.75">
      <c r="A598" s="2">
        <v>332214</v>
      </c>
      <c r="B598" s="2" t="s">
        <v>1246</v>
      </c>
      <c r="C598" s="3">
        <v>3333</v>
      </c>
      <c r="D598" s="10">
        <v>0</v>
      </c>
      <c r="E598" s="7">
        <f t="shared" si="45"/>
        <v>0.010864763137781275</v>
      </c>
      <c r="F598" s="7">
        <f t="shared" si="46"/>
        <v>0</v>
      </c>
      <c r="G598" s="9">
        <f t="shared" si="48"/>
        <v>0</v>
      </c>
      <c r="H598" s="3" t="str">
        <f t="shared" si="49"/>
        <v> </v>
      </c>
      <c r="I598" s="9">
        <v>0.47175894789412354</v>
      </c>
      <c r="J598" s="9">
        <v>0.47175894789412354</v>
      </c>
      <c r="K598" s="10">
        <f t="shared" si="47"/>
        <v>0</v>
      </c>
    </row>
    <row r="599" spans="1:11" ht="12.75">
      <c r="A599" s="2">
        <v>3323</v>
      </c>
      <c r="B599" s="2" t="s">
        <v>1247</v>
      </c>
      <c r="C599" s="3">
        <v>350782</v>
      </c>
      <c r="D599" s="10">
        <v>149.09825400000003</v>
      </c>
      <c r="E599" s="7">
        <f t="shared" si="45"/>
        <v>1.143463349234081</v>
      </c>
      <c r="F599" s="7">
        <f t="shared" si="46"/>
        <v>0.5823581837711163</v>
      </c>
      <c r="G599" s="9">
        <f t="shared" si="48"/>
        <v>0.5092932660773024</v>
      </c>
      <c r="H599" s="3">
        <f t="shared" si="49"/>
        <v>-143.65694998765557</v>
      </c>
      <c r="I599"/>
      <c r="J599" s="12">
        <f>((D600/D599)*J600)+((D604/D599)*J604)</f>
        <v>0.9635352223959568</v>
      </c>
      <c r="K599" s="10">
        <f t="shared" si="47"/>
        <v>143.66141932673887</v>
      </c>
    </row>
    <row r="600" spans="1:11" ht="12.75">
      <c r="A600" s="2">
        <v>33231</v>
      </c>
      <c r="B600" s="2" t="s">
        <v>1248</v>
      </c>
      <c r="C600" s="3">
        <v>162413</v>
      </c>
      <c r="D600" s="10">
        <v>61.25972</v>
      </c>
      <c r="E600" s="7">
        <f t="shared" si="45"/>
        <v>0.5294265753064717</v>
      </c>
      <c r="F600" s="7">
        <f t="shared" si="46"/>
        <v>0.23927241480324188</v>
      </c>
      <c r="G600" s="9">
        <f t="shared" si="48"/>
        <v>0.45194636227834445</v>
      </c>
      <c r="H600" s="3">
        <f t="shared" si="49"/>
        <v>-74.28671894283941</v>
      </c>
      <c r="I600" s="9">
        <v>0.9669548696930618</v>
      </c>
      <c r="J600" s="9">
        <v>0.9669548696930618</v>
      </c>
      <c r="K600" s="10">
        <f t="shared" si="47"/>
        <v>59.23538457003345</v>
      </c>
    </row>
    <row r="601" spans="1:11" ht="12.75">
      <c r="A601" s="2">
        <v>332311</v>
      </c>
      <c r="B601" s="2" t="s">
        <v>1249</v>
      </c>
      <c r="C601" s="3">
        <v>26635</v>
      </c>
      <c r="D601" s="10">
        <v>0</v>
      </c>
      <c r="E601" s="7">
        <f t="shared" si="45"/>
        <v>0.08682357220966225</v>
      </c>
      <c r="F601" s="7">
        <f t="shared" si="46"/>
        <v>0</v>
      </c>
      <c r="G601" s="9">
        <f t="shared" si="48"/>
        <v>0</v>
      </c>
      <c r="H601" s="3" t="str">
        <f t="shared" si="49"/>
        <v> </v>
      </c>
      <c r="I601" s="9">
        <v>0.9669548696930618</v>
      </c>
      <c r="J601" s="9">
        <v>0.9669548696930618</v>
      </c>
      <c r="K601" s="10">
        <f t="shared" si="47"/>
        <v>0</v>
      </c>
    </row>
    <row r="602" spans="1:11" ht="12.75">
      <c r="A602" s="2">
        <v>332312</v>
      </c>
      <c r="B602" s="2" t="s">
        <v>1250</v>
      </c>
      <c r="C602" s="3">
        <v>103986</v>
      </c>
      <c r="D602" s="10">
        <v>61.25972</v>
      </c>
      <c r="E602" s="7">
        <f t="shared" si="45"/>
        <v>0.33896887478107524</v>
      </c>
      <c r="F602" s="7">
        <f t="shared" si="46"/>
        <v>0.23927241480324188</v>
      </c>
      <c r="G602" s="9">
        <f t="shared" si="48"/>
        <v>0.7058831432761405</v>
      </c>
      <c r="H602" s="3">
        <f t="shared" si="49"/>
        <v>-25.524786165824793</v>
      </c>
      <c r="I602" s="9">
        <v>0.9669548696930618</v>
      </c>
      <c r="J602" s="9">
        <v>0.9669548696930618</v>
      </c>
      <c r="K602" s="10">
        <f t="shared" si="47"/>
        <v>59.23538457003345</v>
      </c>
    </row>
    <row r="603" spans="1:11" ht="12.75">
      <c r="A603" s="2">
        <v>332313</v>
      </c>
      <c r="B603" s="2" t="s">
        <v>1251</v>
      </c>
      <c r="C603" s="3">
        <v>31792</v>
      </c>
      <c r="D603" s="10">
        <v>0</v>
      </c>
      <c r="E603" s="7">
        <f t="shared" si="45"/>
        <v>0.10363412831573428</v>
      </c>
      <c r="F603" s="7">
        <f t="shared" si="46"/>
        <v>0</v>
      </c>
      <c r="G603" s="9">
        <f t="shared" si="48"/>
        <v>0</v>
      </c>
      <c r="H603" s="3" t="str">
        <f t="shared" si="49"/>
        <v> </v>
      </c>
      <c r="I603" s="9">
        <v>0.9669548696930618</v>
      </c>
      <c r="J603" s="9">
        <v>0.9669548696930618</v>
      </c>
      <c r="K603" s="10">
        <f t="shared" si="47"/>
        <v>0</v>
      </c>
    </row>
    <row r="604" spans="1:11" ht="12.75">
      <c r="A604" s="2">
        <v>33232</v>
      </c>
      <c r="B604" s="2" t="s">
        <v>1252</v>
      </c>
      <c r="C604" s="3">
        <v>188369</v>
      </c>
      <c r="D604" s="10">
        <v>87.83853400000001</v>
      </c>
      <c r="E604" s="7">
        <f t="shared" si="45"/>
        <v>0.6140367739276091</v>
      </c>
      <c r="F604" s="7">
        <f t="shared" si="46"/>
        <v>0.34308576896787424</v>
      </c>
      <c r="G604" s="9">
        <f t="shared" si="48"/>
        <v>0.5587381465337478</v>
      </c>
      <c r="H604" s="3">
        <f t="shared" si="49"/>
        <v>-69.37023104481614</v>
      </c>
      <c r="I604" s="9">
        <v>0.9611503165194607</v>
      </c>
      <c r="J604" s="9">
        <v>0.9611503165194607</v>
      </c>
      <c r="K604" s="10">
        <f t="shared" si="47"/>
        <v>84.42603475670542</v>
      </c>
    </row>
    <row r="605" spans="1:11" ht="12.75">
      <c r="A605" s="2">
        <v>332321</v>
      </c>
      <c r="B605" s="2" t="s">
        <v>1253</v>
      </c>
      <c r="C605" s="3">
        <v>54949</v>
      </c>
      <c r="D605" s="10">
        <v>74.30211200000001</v>
      </c>
      <c r="E605" s="7">
        <f t="shared" si="45"/>
        <v>0.1791202729246755</v>
      </c>
      <c r="F605" s="7">
        <f t="shared" si="46"/>
        <v>0.29021428376135144</v>
      </c>
      <c r="G605" s="9">
        <f t="shared" si="48"/>
        <v>1.6202201963113003</v>
      </c>
      <c r="H605" s="3">
        <f t="shared" si="49"/>
        <v>28.44284412445996</v>
      </c>
      <c r="I605" s="9">
        <v>0.9611503165194607</v>
      </c>
      <c r="J605" s="9">
        <v>0.9611503165194607</v>
      </c>
      <c r="K605" s="10">
        <f t="shared" si="47"/>
        <v>71.41549846686442</v>
      </c>
    </row>
    <row r="606" spans="1:11" ht="12.75">
      <c r="A606" s="2">
        <v>332322</v>
      </c>
      <c r="B606" s="2" t="s">
        <v>1254</v>
      </c>
      <c r="C606" s="3">
        <v>99203</v>
      </c>
      <c r="D606" s="10">
        <v>13.536422</v>
      </c>
      <c r="E606" s="7">
        <f t="shared" si="45"/>
        <v>0.3233774670138962</v>
      </c>
      <c r="F606" s="7">
        <f t="shared" si="46"/>
        <v>0.0528714852065228</v>
      </c>
      <c r="G606" s="9">
        <f t="shared" si="48"/>
        <v>0.16349774056536476</v>
      </c>
      <c r="H606" s="3">
        <f t="shared" si="49"/>
        <v>-69.25629399223277</v>
      </c>
      <c r="I606" s="9">
        <v>0.9611503165194607</v>
      </c>
      <c r="J606" s="9">
        <v>0.9611503165194607</v>
      </c>
      <c r="K606" s="10">
        <f t="shared" si="47"/>
        <v>13.01053628984099</v>
      </c>
    </row>
    <row r="607" spans="1:11" ht="12.75">
      <c r="A607" s="2">
        <v>332323</v>
      </c>
      <c r="B607" s="2" t="s">
        <v>1255</v>
      </c>
      <c r="C607" s="3">
        <v>34217</v>
      </c>
      <c r="D607" s="10">
        <v>0</v>
      </c>
      <c r="E607" s="7">
        <f t="shared" si="45"/>
        <v>0.11153903398903749</v>
      </c>
      <c r="F607" s="7">
        <f t="shared" si="46"/>
        <v>0</v>
      </c>
      <c r="G607" s="9">
        <f t="shared" si="48"/>
        <v>0</v>
      </c>
      <c r="H607" s="3" t="str">
        <f t="shared" si="49"/>
        <v> </v>
      </c>
      <c r="I607" s="9">
        <v>0.9611503165194607</v>
      </c>
      <c r="J607" s="9">
        <v>0.9611503165194607</v>
      </c>
      <c r="K607" s="10">
        <f t="shared" si="47"/>
        <v>0</v>
      </c>
    </row>
    <row r="608" spans="1:11" ht="12.75">
      <c r="A608" s="2">
        <v>3324</v>
      </c>
      <c r="B608" s="2" t="s">
        <v>812</v>
      </c>
      <c r="C608" s="3">
        <v>83228</v>
      </c>
      <c r="D608" s="10">
        <v>15.31493</v>
      </c>
      <c r="E608" s="7">
        <f t="shared" si="45"/>
        <v>0.2713028822175998</v>
      </c>
      <c r="F608" s="7">
        <f t="shared" si="46"/>
        <v>0.05981810370081047</v>
      </c>
      <c r="G608" s="9">
        <f t="shared" si="48"/>
        <v>0.22048458612700278</v>
      </c>
      <c r="H608" s="3">
        <f t="shared" si="49"/>
        <v>-54.145390419760986</v>
      </c>
      <c r="I608"/>
      <c r="J608" s="12">
        <f>((D609/D608)*J609)+((D611/D608)*J611)+((D613/D608)*J613)</f>
        <v>0.8805780341511358</v>
      </c>
      <c r="K608" s="10">
        <f t="shared" si="47"/>
        <v>13.485990952562254</v>
      </c>
    </row>
    <row r="609" spans="1:11" ht="12.75">
      <c r="A609" s="2">
        <v>33241</v>
      </c>
      <c r="B609" s="2" t="s">
        <v>813</v>
      </c>
      <c r="C609" s="3">
        <v>24171</v>
      </c>
      <c r="D609" s="10">
        <v>0</v>
      </c>
      <c r="E609" s="7">
        <f t="shared" si="45"/>
        <v>0.07879153609460283</v>
      </c>
      <c r="F609" s="7">
        <f t="shared" si="46"/>
        <v>0</v>
      </c>
      <c r="G609" s="9">
        <f t="shared" si="48"/>
        <v>0</v>
      </c>
      <c r="H609" s="3" t="str">
        <f t="shared" si="49"/>
        <v> </v>
      </c>
      <c r="I609" s="9">
        <v>0.9731589958158996</v>
      </c>
      <c r="J609" s="9">
        <v>0.9731589958158996</v>
      </c>
      <c r="K609" s="10">
        <f t="shared" si="47"/>
        <v>0</v>
      </c>
    </row>
    <row r="610" spans="1:11" ht="12.75">
      <c r="A610" s="2">
        <v>332410</v>
      </c>
      <c r="B610" s="2" t="s">
        <v>813</v>
      </c>
      <c r="C610" s="3">
        <v>24171</v>
      </c>
      <c r="D610" s="10">
        <v>0</v>
      </c>
      <c r="E610" s="7">
        <f t="shared" si="45"/>
        <v>0.07879153609460283</v>
      </c>
      <c r="F610" s="7">
        <f t="shared" si="46"/>
        <v>0</v>
      </c>
      <c r="G610" s="9">
        <f t="shared" si="48"/>
        <v>0</v>
      </c>
      <c r="H610" s="3" t="str">
        <f t="shared" si="49"/>
        <v> </v>
      </c>
      <c r="I610" s="9">
        <v>0.9731589958158996</v>
      </c>
      <c r="J610" s="9">
        <v>0.9731589958158996</v>
      </c>
      <c r="K610" s="10">
        <f t="shared" si="47"/>
        <v>0</v>
      </c>
    </row>
    <row r="611" spans="1:11" ht="12.75">
      <c r="A611" s="2">
        <v>33242</v>
      </c>
      <c r="B611" s="2" t="s">
        <v>814</v>
      </c>
      <c r="C611" s="3">
        <v>28128</v>
      </c>
      <c r="D611" s="10">
        <v>0</v>
      </c>
      <c r="E611" s="7">
        <f t="shared" si="45"/>
        <v>0.09169038630048357</v>
      </c>
      <c r="F611" s="7">
        <f t="shared" si="46"/>
        <v>0</v>
      </c>
      <c r="G611" s="9">
        <f t="shared" si="48"/>
        <v>0</v>
      </c>
      <c r="H611" s="3" t="str">
        <f t="shared" si="49"/>
        <v> </v>
      </c>
      <c r="I611" s="9">
        <v>0.9765033814247069</v>
      </c>
      <c r="J611" s="9">
        <v>0.9765033814247069</v>
      </c>
      <c r="K611" s="10">
        <f t="shared" si="47"/>
        <v>0</v>
      </c>
    </row>
    <row r="612" spans="1:11" ht="12.75">
      <c r="A612" s="2">
        <v>332420</v>
      </c>
      <c r="B612" s="2" t="s">
        <v>814</v>
      </c>
      <c r="C612" s="3">
        <v>28128</v>
      </c>
      <c r="D612" s="10">
        <v>0</v>
      </c>
      <c r="E612" s="7">
        <f t="shared" si="45"/>
        <v>0.09169038630048357</v>
      </c>
      <c r="F612" s="7">
        <f t="shared" si="46"/>
        <v>0</v>
      </c>
      <c r="G612" s="9">
        <f t="shared" si="48"/>
        <v>0</v>
      </c>
      <c r="H612" s="3" t="str">
        <f t="shared" si="49"/>
        <v> </v>
      </c>
      <c r="I612" s="9">
        <v>0.9765033814247069</v>
      </c>
      <c r="J612" s="9">
        <v>0.9765033814247069</v>
      </c>
      <c r="K612" s="10">
        <f t="shared" si="47"/>
        <v>0</v>
      </c>
    </row>
    <row r="613" spans="1:11" ht="12.75">
      <c r="A613" s="2">
        <v>33243</v>
      </c>
      <c r="B613" s="2" t="s">
        <v>815</v>
      </c>
      <c r="C613" s="3">
        <v>30929</v>
      </c>
      <c r="D613" s="10">
        <v>15.31493</v>
      </c>
      <c r="E613" s="7">
        <f t="shared" si="45"/>
        <v>0.10082095982251338</v>
      </c>
      <c r="F613" s="7">
        <f t="shared" si="46"/>
        <v>0.05981810370081047</v>
      </c>
      <c r="G613" s="9">
        <f t="shared" si="48"/>
        <v>0.5933101986542788</v>
      </c>
      <c r="H613" s="3">
        <f t="shared" si="49"/>
        <v>-10.497756238558985</v>
      </c>
      <c r="I613" s="9">
        <v>0.8805780341511358</v>
      </c>
      <c r="J613" s="9">
        <v>0.8805780341511358</v>
      </c>
      <c r="K613" s="10">
        <f t="shared" si="47"/>
        <v>13.485990952562254</v>
      </c>
    </row>
    <row r="614" spans="1:11" ht="12.75">
      <c r="A614" s="2">
        <v>332431</v>
      </c>
      <c r="B614" s="2" t="s">
        <v>816</v>
      </c>
      <c r="C614" s="3">
        <v>17832</v>
      </c>
      <c r="D614" s="10">
        <v>13.536422</v>
      </c>
      <c r="E614" s="7">
        <f t="shared" si="45"/>
        <v>0.0581279496768424</v>
      </c>
      <c r="F614" s="7">
        <f t="shared" si="46"/>
        <v>0.0528714852065228</v>
      </c>
      <c r="G614" s="9">
        <f t="shared" si="48"/>
        <v>0.9095707916838202</v>
      </c>
      <c r="H614" s="3">
        <f t="shared" si="49"/>
        <v>-1.3457863160135748</v>
      </c>
      <c r="I614" s="9">
        <v>0.8805780341511358</v>
      </c>
      <c r="J614" s="9">
        <v>0.8805780341511358</v>
      </c>
      <c r="K614" s="10">
        <f t="shared" si="47"/>
        <v>11.919875874200185</v>
      </c>
    </row>
    <row r="615" spans="1:11" ht="12.75">
      <c r="A615" s="2">
        <v>332439</v>
      </c>
      <c r="B615" s="2" t="s">
        <v>817</v>
      </c>
      <c r="C615" s="3">
        <v>13097</v>
      </c>
      <c r="D615" s="10">
        <v>1.7785080000000002</v>
      </c>
      <c r="E615" s="7">
        <f t="shared" si="45"/>
        <v>0.042693010145670986</v>
      </c>
      <c r="F615" s="7">
        <f t="shared" si="46"/>
        <v>0.006946618494287668</v>
      </c>
      <c r="G615" s="9">
        <f t="shared" si="48"/>
        <v>0.1627109091297477</v>
      </c>
      <c r="H615" s="3">
        <f t="shared" si="49"/>
        <v>-9.151969922545414</v>
      </c>
      <c r="I615" s="9">
        <v>0.8805780341511358</v>
      </c>
      <c r="J615" s="9">
        <v>0.8805780341511358</v>
      </c>
      <c r="K615" s="10">
        <f t="shared" si="47"/>
        <v>1.5661150783620683</v>
      </c>
    </row>
    <row r="616" spans="1:11" ht="12.75">
      <c r="A616" s="2">
        <v>3325</v>
      </c>
      <c r="B616" s="2" t="s">
        <v>818</v>
      </c>
      <c r="C616" s="3">
        <v>31758</v>
      </c>
      <c r="D616" s="10">
        <v>13.536422</v>
      </c>
      <c r="E616" s="7">
        <f t="shared" si="45"/>
        <v>0.10352329664856219</v>
      </c>
      <c r="F616" s="7">
        <f t="shared" si="46"/>
        <v>0.0528714852065228</v>
      </c>
      <c r="G616" s="9">
        <f t="shared" si="48"/>
        <v>0.5107206485706242</v>
      </c>
      <c r="H616" s="3">
        <f t="shared" si="49"/>
        <v>-12.968130024448135</v>
      </c>
      <c r="I616" s="9">
        <v>0.5130027955928301</v>
      </c>
      <c r="J616" s="9">
        <v>0.5130027955928301</v>
      </c>
      <c r="K616" s="10">
        <f t="shared" si="47"/>
        <v>6.9442223283242885</v>
      </c>
    </row>
    <row r="617" spans="1:11" ht="12.75">
      <c r="A617" s="2">
        <v>33251</v>
      </c>
      <c r="B617" s="2" t="s">
        <v>818</v>
      </c>
      <c r="C617" s="3">
        <v>31758</v>
      </c>
      <c r="D617" s="10">
        <v>13.536422</v>
      </c>
      <c r="E617" s="7">
        <f t="shared" si="45"/>
        <v>0.10352329664856219</v>
      </c>
      <c r="F617" s="7">
        <f t="shared" si="46"/>
        <v>0.0528714852065228</v>
      </c>
      <c r="G617" s="9">
        <f t="shared" si="48"/>
        <v>0.5107206485706242</v>
      </c>
      <c r="H617" s="3">
        <f t="shared" si="49"/>
        <v>-12.968130024448135</v>
      </c>
      <c r="I617" s="9">
        <v>0.5130027955928301</v>
      </c>
      <c r="J617" s="9">
        <v>0.5130027955928301</v>
      </c>
      <c r="K617" s="10">
        <f t="shared" si="47"/>
        <v>6.9442223283242885</v>
      </c>
    </row>
    <row r="618" spans="1:11" ht="12.75">
      <c r="A618" s="2">
        <v>332510</v>
      </c>
      <c r="B618" s="2" t="s">
        <v>818</v>
      </c>
      <c r="C618" s="3">
        <v>31758</v>
      </c>
      <c r="D618" s="10">
        <v>13.536422</v>
      </c>
      <c r="E618" s="7">
        <f t="shared" si="45"/>
        <v>0.10352329664856219</v>
      </c>
      <c r="F618" s="7">
        <f t="shared" si="46"/>
        <v>0.0528714852065228</v>
      </c>
      <c r="G618" s="9">
        <f t="shared" si="48"/>
        <v>0.5107206485706242</v>
      </c>
      <c r="H618" s="3">
        <f t="shared" si="49"/>
        <v>-12.968130024448135</v>
      </c>
      <c r="I618" s="9">
        <v>0.5130027955928301</v>
      </c>
      <c r="J618" s="9">
        <v>0.5130027955928301</v>
      </c>
      <c r="K618" s="10">
        <f t="shared" si="47"/>
        <v>6.9442223283242885</v>
      </c>
    </row>
    <row r="619" spans="1:11" ht="12.75">
      <c r="A619" s="2">
        <v>3326</v>
      </c>
      <c r="B619" s="2" t="s">
        <v>819</v>
      </c>
      <c r="C619" s="3">
        <v>41425</v>
      </c>
      <c r="D619" s="10">
        <v>1.7785080000000002</v>
      </c>
      <c r="E619" s="7">
        <f t="shared" si="45"/>
        <v>0.13503534742951975</v>
      </c>
      <c r="F619" s="7">
        <f t="shared" si="46"/>
        <v>0.006946618494287668</v>
      </c>
      <c r="G619" s="9">
        <f t="shared" si="48"/>
        <v>0.051442963835179385</v>
      </c>
      <c r="H619" s="3">
        <f t="shared" si="49"/>
        <v>-32.79391682564279</v>
      </c>
      <c r="I619" s="9">
        <v>0.7908440622013726</v>
      </c>
      <c r="J619" s="9">
        <v>0.7908440622013726</v>
      </c>
      <c r="K619" s="10">
        <f t="shared" si="47"/>
        <v>1.4065224913776389</v>
      </c>
    </row>
    <row r="620" spans="1:11" ht="12.75">
      <c r="A620" s="2">
        <v>33261</v>
      </c>
      <c r="B620" s="2" t="s">
        <v>819</v>
      </c>
      <c r="C620" s="3">
        <v>41425</v>
      </c>
      <c r="D620" s="10">
        <v>1.7785080000000002</v>
      </c>
      <c r="E620" s="7">
        <f t="shared" si="45"/>
        <v>0.13503534742951975</v>
      </c>
      <c r="F620" s="7">
        <f t="shared" si="46"/>
        <v>0.006946618494287668</v>
      </c>
      <c r="G620" s="9">
        <f t="shared" si="48"/>
        <v>0.051442963835179385</v>
      </c>
      <c r="H620" s="3">
        <f t="shared" si="49"/>
        <v>-32.79391682564279</v>
      </c>
      <c r="I620" s="9">
        <v>0.7908440622013726</v>
      </c>
      <c r="J620" s="9">
        <v>0.7908440622013726</v>
      </c>
      <c r="K620" s="10">
        <f t="shared" si="47"/>
        <v>1.4065224913776389</v>
      </c>
    </row>
    <row r="621" spans="1:11" ht="12.75">
      <c r="A621" s="2">
        <v>332611</v>
      </c>
      <c r="B621" s="2" t="s">
        <v>820</v>
      </c>
      <c r="C621" s="3">
        <v>3710</v>
      </c>
      <c r="D621" s="10">
        <v>0</v>
      </c>
      <c r="E621" s="7">
        <f t="shared" si="45"/>
        <v>0.012093690741424704</v>
      </c>
      <c r="F621" s="7">
        <f t="shared" si="46"/>
        <v>0</v>
      </c>
      <c r="G621" s="9">
        <f t="shared" si="48"/>
        <v>0</v>
      </c>
      <c r="H621" s="3" t="str">
        <f t="shared" si="49"/>
        <v> </v>
      </c>
      <c r="I621" s="9">
        <v>0.7908440622013726</v>
      </c>
      <c r="J621" s="9">
        <v>0.7908440622013726</v>
      </c>
      <c r="K621" s="10">
        <f t="shared" si="47"/>
        <v>0</v>
      </c>
    </row>
    <row r="622" spans="1:11" ht="12.75">
      <c r="A622" s="2">
        <v>332612</v>
      </c>
      <c r="B622" s="2" t="s">
        <v>821</v>
      </c>
      <c r="C622" s="3">
        <v>11580</v>
      </c>
      <c r="D622" s="10">
        <v>1.7785080000000002</v>
      </c>
      <c r="E622" s="7">
        <f t="shared" si="45"/>
        <v>0.03774796193684584</v>
      </c>
      <c r="F622" s="7">
        <f t="shared" si="46"/>
        <v>0.006946618494287668</v>
      </c>
      <c r="G622" s="9">
        <f t="shared" si="48"/>
        <v>0.1840263192463131</v>
      </c>
      <c r="H622" s="3">
        <f t="shared" si="49"/>
        <v>-7.885913954880955</v>
      </c>
      <c r="I622" s="9">
        <v>0.7908440622013726</v>
      </c>
      <c r="J622" s="9">
        <v>0.7908440622013726</v>
      </c>
      <c r="K622" s="10">
        <f t="shared" si="47"/>
        <v>1.4065224913776389</v>
      </c>
    </row>
    <row r="623" spans="1:11" ht="12.75">
      <c r="A623" s="2">
        <v>332618</v>
      </c>
      <c r="B623" s="2" t="s">
        <v>822</v>
      </c>
      <c r="C623" s="3">
        <v>26135</v>
      </c>
      <c r="D623" s="10">
        <v>0</v>
      </c>
      <c r="E623" s="7">
        <f t="shared" si="45"/>
        <v>0.08519369475124923</v>
      </c>
      <c r="F623" s="7">
        <f t="shared" si="46"/>
        <v>0</v>
      </c>
      <c r="G623" s="9">
        <f t="shared" si="48"/>
        <v>0</v>
      </c>
      <c r="H623" s="3" t="str">
        <f t="shared" si="49"/>
        <v> </v>
      </c>
      <c r="I623" s="9">
        <v>0.7908440622013726</v>
      </c>
      <c r="J623" s="9">
        <v>0.7908440622013726</v>
      </c>
      <c r="K623" s="10">
        <f t="shared" si="47"/>
        <v>0</v>
      </c>
    </row>
    <row r="624" spans="1:11" ht="12.75">
      <c r="A624" s="2">
        <v>3327</v>
      </c>
      <c r="B624" s="2" t="s">
        <v>823</v>
      </c>
      <c r="C624" s="3">
        <v>355801</v>
      </c>
      <c r="D624" s="10">
        <v>233.67619000000002</v>
      </c>
      <c r="E624" s="7">
        <f t="shared" si="45"/>
        <v>1.159824059161631</v>
      </c>
      <c r="F624" s="7">
        <f t="shared" si="46"/>
        <v>0.912708485499463</v>
      </c>
      <c r="G624" s="9">
        <f t="shared" si="48"/>
        <v>0.7869370171189644</v>
      </c>
      <c r="H624" s="3">
        <f t="shared" si="49"/>
        <v>-63.26776474685653</v>
      </c>
      <c r="I624"/>
      <c r="J624" s="12">
        <f>((D625/D624)*J625)+((D627/D624)*J627)</f>
        <v>0.7745948333940149</v>
      </c>
      <c r="K624" s="10">
        <f t="shared" si="47"/>
        <v>181.0043694611982</v>
      </c>
    </row>
    <row r="625" spans="1:11" ht="12.75">
      <c r="A625" s="2">
        <v>33271</v>
      </c>
      <c r="B625" s="2" t="s">
        <v>824</v>
      </c>
      <c r="C625" s="3">
        <v>234279</v>
      </c>
      <c r="D625" s="10">
        <v>169.353484</v>
      </c>
      <c r="E625" s="7">
        <f t="shared" si="45"/>
        <v>0.7636921221590939</v>
      </c>
      <c r="F625" s="7">
        <f t="shared" si="46"/>
        <v>0.661472449956059</v>
      </c>
      <c r="G625" s="9">
        <f t="shared" si="48"/>
        <v>0.8661506787394355</v>
      </c>
      <c r="H625" s="3">
        <f t="shared" si="49"/>
        <v>-26.170791575781976</v>
      </c>
      <c r="I625" s="9">
        <v>0.7824049416739025</v>
      </c>
      <c r="J625" s="9">
        <v>0.7824049416739025</v>
      </c>
      <c r="K625" s="10">
        <f t="shared" si="47"/>
        <v>132.5030027712922</v>
      </c>
    </row>
    <row r="626" spans="1:11" ht="12.75">
      <c r="A626" s="2">
        <v>332710</v>
      </c>
      <c r="B626" s="2" t="s">
        <v>824</v>
      </c>
      <c r="C626" s="3">
        <v>234279</v>
      </c>
      <c r="D626" s="10">
        <v>169.353484</v>
      </c>
      <c r="E626" s="7">
        <f t="shared" si="45"/>
        <v>0.7636921221590939</v>
      </c>
      <c r="F626" s="7">
        <f t="shared" si="46"/>
        <v>0.661472449956059</v>
      </c>
      <c r="G626" s="9">
        <f t="shared" si="48"/>
        <v>0.8661506787394355</v>
      </c>
      <c r="H626" s="3">
        <f t="shared" si="49"/>
        <v>-26.170791575781976</v>
      </c>
      <c r="I626" s="9">
        <v>0.7824049416739025</v>
      </c>
      <c r="J626" s="9">
        <v>0.7824049416739025</v>
      </c>
      <c r="K626" s="10">
        <f t="shared" si="47"/>
        <v>132.5030027712922</v>
      </c>
    </row>
    <row r="627" spans="1:11" ht="12.75">
      <c r="A627" s="2">
        <v>33272</v>
      </c>
      <c r="B627" s="2" t="s">
        <v>825</v>
      </c>
      <c r="C627" s="3">
        <v>121522</v>
      </c>
      <c r="D627" s="10">
        <v>64.322706</v>
      </c>
      <c r="E627" s="7">
        <f t="shared" si="45"/>
        <v>0.3961319370025372</v>
      </c>
      <c r="F627" s="7">
        <f t="shared" si="46"/>
        <v>0.25123603554340396</v>
      </c>
      <c r="G627" s="9">
        <f t="shared" si="48"/>
        <v>0.6342231263766921</v>
      </c>
      <c r="H627" s="3">
        <f t="shared" si="49"/>
        <v>-37.09697317107458</v>
      </c>
      <c r="I627" s="9">
        <v>0.7540318140518842</v>
      </c>
      <c r="J627" s="9">
        <v>0.7540318140518842</v>
      </c>
      <c r="K627" s="10">
        <f t="shared" si="47"/>
        <v>48.501366689906014</v>
      </c>
    </row>
    <row r="628" spans="1:11" ht="12.75">
      <c r="A628" s="2">
        <v>332721</v>
      </c>
      <c r="B628" s="2" t="s">
        <v>826</v>
      </c>
      <c r="C628" s="3">
        <v>85369</v>
      </c>
      <c r="D628" s="10">
        <v>33.692846</v>
      </c>
      <c r="E628" s="7">
        <f t="shared" si="45"/>
        <v>0.2782820174945244</v>
      </c>
      <c r="F628" s="7">
        <f t="shared" si="46"/>
        <v>0.13159982814178306</v>
      </c>
      <c r="G628" s="9">
        <f t="shared" si="48"/>
        <v>0.4729009417375396</v>
      </c>
      <c r="H628" s="3">
        <f t="shared" si="49"/>
        <v>-37.5543075290356</v>
      </c>
      <c r="I628" s="9">
        <v>0.7540318140518842</v>
      </c>
      <c r="J628" s="9">
        <v>0.7540318140518842</v>
      </c>
      <c r="K628" s="10">
        <f t="shared" si="47"/>
        <v>25.405477789950773</v>
      </c>
    </row>
    <row r="629" spans="1:11" ht="12.75">
      <c r="A629" s="2">
        <v>332722</v>
      </c>
      <c r="B629" s="2" t="s">
        <v>827</v>
      </c>
      <c r="C629" s="3">
        <v>36153</v>
      </c>
      <c r="D629" s="10">
        <v>30.62986</v>
      </c>
      <c r="E629" s="7">
        <f t="shared" si="45"/>
        <v>0.11784991950801275</v>
      </c>
      <c r="F629" s="7">
        <f t="shared" si="46"/>
        <v>0.11963620740162094</v>
      </c>
      <c r="G629" s="9">
        <f t="shared" si="48"/>
        <v>1.0151573111043724</v>
      </c>
      <c r="H629" s="3">
        <f t="shared" si="49"/>
        <v>0.45733435796103805</v>
      </c>
      <c r="I629" s="9">
        <v>0.7540318140518842</v>
      </c>
      <c r="J629" s="9">
        <v>0.7540318140518842</v>
      </c>
      <c r="K629" s="10">
        <f t="shared" si="47"/>
        <v>23.09588889995525</v>
      </c>
    </row>
    <row r="630" spans="1:11" ht="12.75">
      <c r="A630" s="2">
        <v>3328</v>
      </c>
      <c r="B630" s="2" t="s">
        <v>828</v>
      </c>
      <c r="C630" s="3">
        <v>118781</v>
      </c>
      <c r="D630" s="10">
        <v>17.093438000000003</v>
      </c>
      <c r="E630" s="7">
        <f t="shared" si="45"/>
        <v>0.3871969487755169</v>
      </c>
      <c r="F630" s="7">
        <f t="shared" si="46"/>
        <v>0.06676472219509814</v>
      </c>
      <c r="G630" s="9">
        <f t="shared" si="48"/>
        <v>0.17243090991867802</v>
      </c>
      <c r="H630" s="3">
        <f t="shared" si="49"/>
        <v>-82.03866081025171</v>
      </c>
      <c r="I630" s="9">
        <v>0.8000501947383257</v>
      </c>
      <c r="J630" s="9">
        <v>0.8000501947383257</v>
      </c>
      <c r="K630" s="10">
        <f t="shared" si="47"/>
        <v>13.6756084006475</v>
      </c>
    </row>
    <row r="631" spans="1:11" ht="12.75">
      <c r="A631" s="2">
        <v>33281</v>
      </c>
      <c r="B631" s="2" t="s">
        <v>828</v>
      </c>
      <c r="C631" s="3">
        <v>118781</v>
      </c>
      <c r="D631" s="10">
        <v>17.093438000000003</v>
      </c>
      <c r="E631" s="7">
        <f t="shared" si="45"/>
        <v>0.3871969487755169</v>
      </c>
      <c r="F631" s="7">
        <f t="shared" si="46"/>
        <v>0.06676472219509814</v>
      </c>
      <c r="G631" s="9">
        <f t="shared" si="48"/>
        <v>0.17243090991867802</v>
      </c>
      <c r="H631" s="3">
        <f t="shared" si="49"/>
        <v>-82.03866081025171</v>
      </c>
      <c r="I631" s="9">
        <v>0.8000501947383257</v>
      </c>
      <c r="J631" s="9">
        <v>0.8000501947383257</v>
      </c>
      <c r="K631" s="10">
        <f t="shared" si="47"/>
        <v>13.6756084006475</v>
      </c>
    </row>
    <row r="632" spans="1:11" ht="12.75">
      <c r="A632" s="2">
        <v>332811</v>
      </c>
      <c r="B632" s="2" t="s">
        <v>829</v>
      </c>
      <c r="C632" s="3">
        <v>20782</v>
      </c>
      <c r="D632" s="10">
        <v>13.536422</v>
      </c>
      <c r="E632" s="7">
        <f t="shared" si="45"/>
        <v>0.0677442266814793</v>
      </c>
      <c r="F632" s="7">
        <f t="shared" si="46"/>
        <v>0.0528714852065228</v>
      </c>
      <c r="G632" s="9">
        <f t="shared" si="48"/>
        <v>0.7804574322637803</v>
      </c>
      <c r="H632" s="3">
        <f t="shared" si="49"/>
        <v>-3.8077936361257354</v>
      </c>
      <c r="I632" s="9">
        <v>0.8000501947383257</v>
      </c>
      <c r="J632" s="9">
        <v>0.8000501947383257</v>
      </c>
      <c r="K632" s="10">
        <f t="shared" si="47"/>
        <v>10.829817057160156</v>
      </c>
    </row>
    <row r="633" spans="1:11" ht="12.75">
      <c r="A633" s="2">
        <v>332812</v>
      </c>
      <c r="B633" s="2" t="s">
        <v>830</v>
      </c>
      <c r="C633" s="3">
        <v>48094</v>
      </c>
      <c r="D633" s="10">
        <v>3.5570160000000004</v>
      </c>
      <c r="E633" s="7">
        <f t="shared" si="45"/>
        <v>0.1567746529698328</v>
      </c>
      <c r="F633" s="7">
        <f t="shared" si="46"/>
        <v>0.013893236988575336</v>
      </c>
      <c r="G633" s="9">
        <f t="shared" si="48"/>
        <v>0.08861915319467316</v>
      </c>
      <c r="H633" s="3">
        <f t="shared" si="49"/>
        <v>-36.58121452660145</v>
      </c>
      <c r="I633" s="9">
        <v>0.8000501947383257</v>
      </c>
      <c r="J633" s="9">
        <v>0.8000501947383257</v>
      </c>
      <c r="K633" s="10">
        <f t="shared" si="47"/>
        <v>2.8457913434873405</v>
      </c>
    </row>
    <row r="634" spans="1:11" ht="12.75">
      <c r="A634" s="2">
        <v>332813</v>
      </c>
      <c r="B634" s="2" t="s">
        <v>831</v>
      </c>
      <c r="C634" s="3">
        <v>49905</v>
      </c>
      <c r="D634" s="10">
        <v>0</v>
      </c>
      <c r="E634" s="7">
        <f t="shared" si="45"/>
        <v>0.16267806912420482</v>
      </c>
      <c r="F634" s="7">
        <f t="shared" si="46"/>
        <v>0</v>
      </c>
      <c r="G634" s="9">
        <f t="shared" si="48"/>
        <v>0</v>
      </c>
      <c r="H634" s="3" t="str">
        <f t="shared" si="49"/>
        <v> </v>
      </c>
      <c r="I634" s="9">
        <v>0.8000501947383257</v>
      </c>
      <c r="J634" s="9">
        <v>0.8000501947383257</v>
      </c>
      <c r="K634" s="10">
        <f t="shared" si="47"/>
        <v>0</v>
      </c>
    </row>
    <row r="635" spans="1:11" ht="12.75">
      <c r="A635" s="2">
        <v>3329</v>
      </c>
      <c r="B635" s="2" t="s">
        <v>832</v>
      </c>
      <c r="C635" s="3">
        <v>268636</v>
      </c>
      <c r="D635" s="10">
        <v>35.965384</v>
      </c>
      <c r="E635" s="7">
        <f t="shared" si="45"/>
        <v>0.875687521836487</v>
      </c>
      <c r="F635" s="7">
        <f t="shared" si="46"/>
        <v>0.14047606288448394</v>
      </c>
      <c r="G635" s="9">
        <f t="shared" si="48"/>
        <v>0.16041802513056064</v>
      </c>
      <c r="H635" s="3">
        <f t="shared" si="49"/>
        <v>-188.2325137781866</v>
      </c>
      <c r="I635"/>
      <c r="J635" s="12">
        <f>((D636/D635)*J636)+((D641/D635)*J641)</f>
        <v>0.9182324324349154</v>
      </c>
      <c r="K635" s="10">
        <f t="shared" si="47"/>
        <v>33.024582033775786</v>
      </c>
    </row>
    <row r="636" spans="1:11" ht="12.75">
      <c r="A636" s="2">
        <v>33291</v>
      </c>
      <c r="B636" s="2" t="s">
        <v>833</v>
      </c>
      <c r="C636" s="3">
        <v>95654</v>
      </c>
      <c r="D636" s="10">
        <v>32.408367999999996</v>
      </c>
      <c r="E636" s="7">
        <f t="shared" si="45"/>
        <v>0.31180859681408046</v>
      </c>
      <c r="F636" s="7">
        <f t="shared" si="46"/>
        <v>0.12658282589590858</v>
      </c>
      <c r="G636" s="9">
        <f t="shared" si="48"/>
        <v>0.4059632325384058</v>
      </c>
      <c r="H636" s="3">
        <f t="shared" si="49"/>
        <v>-47.42242799932497</v>
      </c>
      <c r="I636"/>
      <c r="J636" s="12">
        <f>((D637/D636)*J637)+((D638/D636)*J638)+((D639/D636)*J639)+((D640/D636)*J640)</f>
        <v>0.90925764235023</v>
      </c>
      <c r="K636" s="10">
        <f t="shared" si="47"/>
        <v>29.467556280098634</v>
      </c>
    </row>
    <row r="637" spans="1:11" ht="12.75">
      <c r="A637" s="2">
        <v>332911</v>
      </c>
      <c r="B637" s="2" t="s">
        <v>834</v>
      </c>
      <c r="C637" s="3">
        <v>35310</v>
      </c>
      <c r="D637" s="10">
        <v>32.408367999999996</v>
      </c>
      <c r="E637" s="7">
        <f t="shared" si="45"/>
        <v>0.11510194611312838</v>
      </c>
      <c r="F637" s="7">
        <f t="shared" si="46"/>
        <v>0.12658282589590858</v>
      </c>
      <c r="G637" s="9">
        <f t="shared" si="48"/>
        <v>1.0997453142234117</v>
      </c>
      <c r="H637" s="3">
        <f t="shared" si="49"/>
        <v>2.939392246386298</v>
      </c>
      <c r="I637" s="9">
        <v>0.90925764235023</v>
      </c>
      <c r="J637" s="9">
        <v>0.90925764235023</v>
      </c>
      <c r="K637" s="10">
        <f t="shared" si="47"/>
        <v>29.467556280098634</v>
      </c>
    </row>
    <row r="638" spans="1:11" ht="12.75">
      <c r="A638" s="2">
        <v>332912</v>
      </c>
      <c r="B638" s="2" t="s">
        <v>835</v>
      </c>
      <c r="C638" s="3">
        <v>33311</v>
      </c>
      <c r="D638" s="10">
        <v>0</v>
      </c>
      <c r="E638" s="7">
        <f t="shared" si="45"/>
        <v>0.10858569603439308</v>
      </c>
      <c r="F638" s="7">
        <f t="shared" si="46"/>
        <v>0</v>
      </c>
      <c r="G638" s="9">
        <f t="shared" si="48"/>
        <v>0</v>
      </c>
      <c r="H638" s="3" t="str">
        <f t="shared" si="49"/>
        <v> </v>
      </c>
      <c r="I638" s="9">
        <v>0.90925764235023</v>
      </c>
      <c r="J638" s="9">
        <v>0.90925764235023</v>
      </c>
      <c r="K638" s="10">
        <f t="shared" si="47"/>
        <v>0</v>
      </c>
    </row>
    <row r="639" spans="1:11" ht="12.75">
      <c r="A639" s="2">
        <v>332913</v>
      </c>
      <c r="B639" s="2" t="s">
        <v>836</v>
      </c>
      <c r="C639" s="3">
        <v>8387</v>
      </c>
      <c r="D639" s="10">
        <v>0</v>
      </c>
      <c r="E639" s="7">
        <f t="shared" si="45"/>
        <v>0.027339564487420212</v>
      </c>
      <c r="F639" s="7">
        <f t="shared" si="46"/>
        <v>0</v>
      </c>
      <c r="G639" s="9">
        <f t="shared" si="48"/>
        <v>0</v>
      </c>
      <c r="H639" s="3" t="str">
        <f t="shared" si="49"/>
        <v> </v>
      </c>
      <c r="I639" s="9">
        <v>0.056735033970003845</v>
      </c>
      <c r="J639" s="9">
        <v>0.056735033970003845</v>
      </c>
      <c r="K639" s="10">
        <f t="shared" si="47"/>
        <v>0</v>
      </c>
    </row>
    <row r="640" spans="1:11" ht="12.75">
      <c r="A640" s="2">
        <v>332919</v>
      </c>
      <c r="B640" s="2" t="s">
        <v>837</v>
      </c>
      <c r="C640" s="3">
        <v>18646</v>
      </c>
      <c r="D640" s="10">
        <v>0</v>
      </c>
      <c r="E640" s="7">
        <f t="shared" si="45"/>
        <v>0.06078139017913882</v>
      </c>
      <c r="F640" s="7">
        <f t="shared" si="46"/>
        <v>0</v>
      </c>
      <c r="G640" s="9">
        <f t="shared" si="48"/>
        <v>0</v>
      </c>
      <c r="H640" s="3" t="str">
        <f t="shared" si="49"/>
        <v> </v>
      </c>
      <c r="I640" s="9">
        <v>0.90925764235023</v>
      </c>
      <c r="J640" s="9">
        <v>0.90925764235023</v>
      </c>
      <c r="K640" s="10">
        <f t="shared" si="47"/>
        <v>0</v>
      </c>
    </row>
    <row r="641" spans="1:11" ht="12.75">
      <c r="A641" s="2">
        <v>33299</v>
      </c>
      <c r="B641" s="2" t="s">
        <v>838</v>
      </c>
      <c r="C641" s="3">
        <v>172982</v>
      </c>
      <c r="D641" s="10">
        <v>3.5570160000000004</v>
      </c>
      <c r="E641" s="7">
        <f t="shared" si="45"/>
        <v>0.5638789250224066</v>
      </c>
      <c r="F641" s="7">
        <f t="shared" si="46"/>
        <v>0.013893236988575336</v>
      </c>
      <c r="G641" s="9">
        <f t="shared" si="48"/>
        <v>0.02463868815104815</v>
      </c>
      <c r="H641" s="3">
        <f t="shared" si="49"/>
        <v>-140.81008577886163</v>
      </c>
      <c r="I641"/>
      <c r="J641" s="12">
        <f>((D642/D641)*J642)+((D643/D641)*J643)+((D644/D641)*J644)+((D645/D641)*J645)+((D646/D641)*J646)+((D647/D641)*J647)+((D648/D641)*J648)+((D649/D641)*J649)+((D650/D641)*J650)</f>
        <v>1.0000027420953828</v>
      </c>
      <c r="K641" s="10">
        <f t="shared" si="47"/>
        <v>3.5570257536771503</v>
      </c>
    </row>
    <row r="642" spans="1:11" ht="12.75">
      <c r="A642" s="2">
        <v>332991</v>
      </c>
      <c r="B642" s="2" t="s">
        <v>839</v>
      </c>
      <c r="C642" s="3">
        <v>23599</v>
      </c>
      <c r="D642" s="10">
        <v>0</v>
      </c>
      <c r="E642" s="7">
        <f t="shared" si="45"/>
        <v>0.07692695628217833</v>
      </c>
      <c r="F642" s="7">
        <f t="shared" si="46"/>
        <v>0</v>
      </c>
      <c r="G642" s="9">
        <f t="shared" si="48"/>
        <v>0</v>
      </c>
      <c r="H642" s="3" t="str">
        <f t="shared" si="49"/>
        <v> </v>
      </c>
      <c r="I642" s="9">
        <v>0</v>
      </c>
      <c r="J642" s="9">
        <v>0</v>
      </c>
      <c r="K642" s="10">
        <f t="shared" si="47"/>
        <v>0</v>
      </c>
    </row>
    <row r="643" spans="1:11" ht="12.75">
      <c r="A643" s="2">
        <v>332992</v>
      </c>
      <c r="B643" s="2" t="s">
        <v>840</v>
      </c>
      <c r="C643" s="3">
        <v>8463</v>
      </c>
      <c r="D643" s="10">
        <v>0</v>
      </c>
      <c r="E643" s="7">
        <f aca="true" t="shared" si="50" ref="E643:E706">C643/C$2104*1000</f>
        <v>0.027587305861098994</v>
      </c>
      <c r="F643" s="7">
        <f aca="true" t="shared" si="51" ref="F643:F706">D643/D$2104*1000</f>
        <v>0</v>
      </c>
      <c r="G643" s="9">
        <f t="shared" si="48"/>
        <v>0</v>
      </c>
      <c r="H643" s="3" t="str">
        <f t="shared" si="49"/>
        <v> </v>
      </c>
      <c r="I643" s="9">
        <v>0.9999836542881952</v>
      </c>
      <c r="J643" s="9">
        <v>0.9999836542881952</v>
      </c>
      <c r="K643" s="10">
        <f aca="true" t="shared" si="52" ref="K643:K706">D643*J643</f>
        <v>0</v>
      </c>
    </row>
    <row r="644" spans="1:11" ht="12.75">
      <c r="A644" s="2">
        <v>332993</v>
      </c>
      <c r="B644" s="2" t="s">
        <v>841</v>
      </c>
      <c r="C644" s="3">
        <v>12981</v>
      </c>
      <c r="D644" s="10">
        <v>0</v>
      </c>
      <c r="E644" s="7">
        <f t="shared" si="50"/>
        <v>0.04231487857531916</v>
      </c>
      <c r="F644" s="7">
        <f t="shared" si="51"/>
        <v>0</v>
      </c>
      <c r="G644" s="9">
        <f aca="true" t="shared" si="53" ref="G644:G707">F644/E644</f>
        <v>0</v>
      </c>
      <c r="H644" s="3" t="str">
        <f aca="true" t="shared" si="54" ref="H644:H707">IF(D644&gt;0,(D644-(D644/G644))," ")</f>
        <v> </v>
      </c>
      <c r="I644" s="9">
        <v>0.9999836542881952</v>
      </c>
      <c r="J644" s="9">
        <v>0.9999836542881952</v>
      </c>
      <c r="K644" s="10">
        <f t="shared" si="52"/>
        <v>0</v>
      </c>
    </row>
    <row r="645" spans="1:11" ht="12.75">
      <c r="A645" s="2">
        <v>332994</v>
      </c>
      <c r="B645" s="2" t="s">
        <v>842</v>
      </c>
      <c r="C645" s="3">
        <v>13616</v>
      </c>
      <c r="D645" s="10">
        <v>0</v>
      </c>
      <c r="E645" s="7">
        <f t="shared" si="50"/>
        <v>0.04438482294750371</v>
      </c>
      <c r="F645" s="7">
        <f t="shared" si="51"/>
        <v>0</v>
      </c>
      <c r="G645" s="9">
        <f t="shared" si="53"/>
        <v>0</v>
      </c>
      <c r="H645" s="3" t="str">
        <f t="shared" si="54"/>
        <v> </v>
      </c>
      <c r="I645" s="9">
        <v>0.999999019966548</v>
      </c>
      <c r="J645" s="9">
        <v>0.999999019966548</v>
      </c>
      <c r="K645" s="10">
        <f t="shared" si="52"/>
        <v>0</v>
      </c>
    </row>
    <row r="646" spans="1:11" ht="12.75">
      <c r="A646" s="2">
        <v>332995</v>
      </c>
      <c r="B646" s="2" t="s">
        <v>843</v>
      </c>
      <c r="C646" s="3">
        <v>4861</v>
      </c>
      <c r="D646" s="10">
        <v>0</v>
      </c>
      <c r="E646" s="7">
        <f t="shared" si="50"/>
        <v>0.015845668650691504</v>
      </c>
      <c r="F646" s="7">
        <f t="shared" si="51"/>
        <v>0</v>
      </c>
      <c r="G646" s="9">
        <f t="shared" si="53"/>
        <v>0</v>
      </c>
      <c r="H646" s="3" t="str">
        <f t="shared" si="54"/>
        <v> </v>
      </c>
      <c r="I646" s="9">
        <v>0.999999019966548</v>
      </c>
      <c r="J646" s="9">
        <v>0.999999019966548</v>
      </c>
      <c r="K646" s="10">
        <f t="shared" si="52"/>
        <v>0</v>
      </c>
    </row>
    <row r="647" spans="1:11" ht="12.75">
      <c r="A647" s="2">
        <v>332996</v>
      </c>
      <c r="B647" s="2" t="s">
        <v>844</v>
      </c>
      <c r="C647" s="3">
        <v>29083</v>
      </c>
      <c r="D647" s="10">
        <v>0</v>
      </c>
      <c r="E647" s="7">
        <f t="shared" si="50"/>
        <v>0.09480345224605247</v>
      </c>
      <c r="F647" s="7">
        <f t="shared" si="51"/>
        <v>0</v>
      </c>
      <c r="G647" s="9">
        <f t="shared" si="53"/>
        <v>0</v>
      </c>
      <c r="H647" s="3" t="str">
        <f t="shared" si="54"/>
        <v> </v>
      </c>
      <c r="I647" s="9">
        <v>0.5967345458453107</v>
      </c>
      <c r="J647" s="9">
        <v>0.5967345458453107</v>
      </c>
      <c r="K647" s="10">
        <f t="shared" si="52"/>
        <v>0</v>
      </c>
    </row>
    <row r="648" spans="1:11" ht="12.75">
      <c r="A648" s="2">
        <v>332997</v>
      </c>
      <c r="B648" s="2" t="s">
        <v>845</v>
      </c>
      <c r="C648" s="3">
        <v>5041</v>
      </c>
      <c r="D648" s="10">
        <v>0</v>
      </c>
      <c r="E648" s="7">
        <f t="shared" si="50"/>
        <v>0.0164324245357202</v>
      </c>
      <c r="F648" s="7">
        <f t="shared" si="51"/>
        <v>0</v>
      </c>
      <c r="G648" s="9">
        <f t="shared" si="53"/>
        <v>0</v>
      </c>
      <c r="H648" s="3" t="str">
        <f t="shared" si="54"/>
        <v> </v>
      </c>
      <c r="I648" s="9">
        <v>1.0000027420953828</v>
      </c>
      <c r="J648" s="9">
        <v>1.0000027420953828</v>
      </c>
      <c r="K648" s="10">
        <f t="shared" si="52"/>
        <v>0</v>
      </c>
    </row>
    <row r="649" spans="1:11" ht="12.75">
      <c r="A649" s="2">
        <v>332998</v>
      </c>
      <c r="B649" s="2" t="s">
        <v>846</v>
      </c>
      <c r="C649" s="3">
        <v>3455</v>
      </c>
      <c r="D649" s="10">
        <v>0</v>
      </c>
      <c r="E649" s="7">
        <f t="shared" si="50"/>
        <v>0.011262453237634057</v>
      </c>
      <c r="F649" s="7">
        <f t="shared" si="51"/>
        <v>0</v>
      </c>
      <c r="G649" s="9">
        <f t="shared" si="53"/>
        <v>0</v>
      </c>
      <c r="H649" s="3" t="str">
        <f t="shared" si="54"/>
        <v> </v>
      </c>
      <c r="I649" s="9">
        <v>1.0000027420953828</v>
      </c>
      <c r="J649" s="9">
        <v>1.0000027420953828</v>
      </c>
      <c r="K649" s="10">
        <f t="shared" si="52"/>
        <v>0</v>
      </c>
    </row>
    <row r="650" spans="1:11" ht="12.75">
      <c r="A650" s="2">
        <v>332999</v>
      </c>
      <c r="B650" s="2" t="s">
        <v>847</v>
      </c>
      <c r="C650" s="3">
        <v>71883</v>
      </c>
      <c r="D650" s="10">
        <v>3.5570160000000004</v>
      </c>
      <c r="E650" s="7">
        <f t="shared" si="50"/>
        <v>0.23432096268620808</v>
      </c>
      <c r="F650" s="7">
        <f t="shared" si="51"/>
        <v>0.013893236988575336</v>
      </c>
      <c r="G650" s="9">
        <f t="shared" si="53"/>
        <v>0.059291481348088024</v>
      </c>
      <c r="H650" s="3">
        <f t="shared" si="54"/>
        <v>-56.435008471736424</v>
      </c>
      <c r="I650" s="9">
        <v>1.0000027420953828</v>
      </c>
      <c r="J650" s="9">
        <v>1.0000027420953828</v>
      </c>
      <c r="K650" s="10">
        <f t="shared" si="52"/>
        <v>3.5570257536771503</v>
      </c>
    </row>
    <row r="651" spans="1:11" ht="12.75">
      <c r="A651" s="2">
        <v>333</v>
      </c>
      <c r="B651" s="2" t="s">
        <v>848</v>
      </c>
      <c r="C651" s="3">
        <v>1033961</v>
      </c>
      <c r="D651" s="10">
        <v>314.69711</v>
      </c>
      <c r="E651" s="7">
        <f t="shared" si="50"/>
        <v>3.370459453556396</v>
      </c>
      <c r="F651" s="7">
        <f t="shared" si="51"/>
        <v>1.2291655502392345</v>
      </c>
      <c r="G651" s="9">
        <f t="shared" si="53"/>
        <v>0.3646878317857407</v>
      </c>
      <c r="H651" s="3">
        <f t="shared" si="54"/>
        <v>-548.2247715967762</v>
      </c>
      <c r="I651"/>
      <c r="J651" s="12">
        <f>((D652/D651)*J652)+((D661/D651)*J661)+((D673/D651)*J673)+((D681/D651)*J681)+((D687/D651)*J687)+((D696/D651)*J696)+((D702/D651)*J702)</f>
        <v>0.3795713861258808</v>
      </c>
      <c r="K651" s="10">
        <f t="shared" si="52"/>
        <v>119.4500182525088</v>
      </c>
    </row>
    <row r="652" spans="1:11" ht="12.75">
      <c r="A652" s="2">
        <v>3331</v>
      </c>
      <c r="B652" s="2" t="s">
        <v>849</v>
      </c>
      <c r="C652" s="3">
        <v>201019</v>
      </c>
      <c r="D652" s="10">
        <v>13.536422</v>
      </c>
      <c r="E652" s="7">
        <f t="shared" si="50"/>
        <v>0.6552726736254589</v>
      </c>
      <c r="F652" s="7">
        <f t="shared" si="51"/>
        <v>0.0528714852065228</v>
      </c>
      <c r="G652" s="9">
        <f t="shared" si="53"/>
        <v>0.08068623541707938</v>
      </c>
      <c r="H652" s="3">
        <f t="shared" si="54"/>
        <v>-154.22976426495813</v>
      </c>
      <c r="I652"/>
      <c r="J652" s="12">
        <f>((D653/D652)*J653)+((D656/D652)*J656)+((D658/D652)*J658)</f>
        <v>0.9672891968180651</v>
      </c>
      <c r="K652" s="10">
        <f t="shared" si="52"/>
        <v>13.093634764170387</v>
      </c>
    </row>
    <row r="653" spans="1:11" ht="12.75">
      <c r="A653" s="2">
        <v>33311</v>
      </c>
      <c r="B653" s="2" t="s">
        <v>850</v>
      </c>
      <c r="C653" s="3">
        <v>79955</v>
      </c>
      <c r="D653" s="10">
        <v>0</v>
      </c>
      <c r="E653" s="7">
        <f t="shared" si="50"/>
        <v>0.2606337043748281</v>
      </c>
      <c r="F653" s="7">
        <f t="shared" si="51"/>
        <v>0</v>
      </c>
      <c r="G653" s="9">
        <f t="shared" si="53"/>
        <v>0</v>
      </c>
      <c r="H653" s="3" t="str">
        <f t="shared" si="54"/>
        <v> </v>
      </c>
      <c r="I653"/>
      <c r="J653" s="12"/>
      <c r="K653" s="10">
        <f t="shared" si="52"/>
        <v>0</v>
      </c>
    </row>
    <row r="654" spans="1:11" ht="12.75">
      <c r="A654" s="2">
        <v>333111</v>
      </c>
      <c r="B654" s="2" t="s">
        <v>851</v>
      </c>
      <c r="C654" s="3">
        <v>57036</v>
      </c>
      <c r="D654" s="10">
        <v>0</v>
      </c>
      <c r="E654" s="7">
        <f t="shared" si="50"/>
        <v>0.1859233814360915</v>
      </c>
      <c r="F654" s="7">
        <f t="shared" si="51"/>
        <v>0</v>
      </c>
      <c r="G654" s="9">
        <f t="shared" si="53"/>
        <v>0</v>
      </c>
      <c r="H654" s="3" t="str">
        <f t="shared" si="54"/>
        <v> </v>
      </c>
      <c r="I654" s="9">
        <v>0.49004716671408877</v>
      </c>
      <c r="J654" s="9">
        <v>0.49004716671408877</v>
      </c>
      <c r="K654" s="10">
        <f t="shared" si="52"/>
        <v>0</v>
      </c>
    </row>
    <row r="655" spans="1:11" ht="12.75">
      <c r="A655" s="2">
        <v>333112</v>
      </c>
      <c r="B655" s="2" t="s">
        <v>852</v>
      </c>
      <c r="C655" s="3">
        <v>22919</v>
      </c>
      <c r="D655" s="10">
        <v>0</v>
      </c>
      <c r="E655" s="7">
        <f t="shared" si="50"/>
        <v>0.07471032293873661</v>
      </c>
      <c r="F655" s="7">
        <f t="shared" si="51"/>
        <v>0</v>
      </c>
      <c r="G655" s="9">
        <f t="shared" si="53"/>
        <v>0</v>
      </c>
      <c r="H655" s="3" t="str">
        <f t="shared" si="54"/>
        <v> </v>
      </c>
      <c r="I655" s="9">
        <v>0.07169877985835076</v>
      </c>
      <c r="J655" s="9">
        <v>0.07169877985835076</v>
      </c>
      <c r="K655" s="10">
        <f t="shared" si="52"/>
        <v>0</v>
      </c>
    </row>
    <row r="656" spans="1:11" ht="12.75">
      <c r="A656" s="2">
        <v>33312</v>
      </c>
      <c r="B656" s="2" t="s">
        <v>853</v>
      </c>
      <c r="C656" s="3">
        <v>60863</v>
      </c>
      <c r="D656" s="10">
        <v>0</v>
      </c>
      <c r="E656" s="7">
        <f t="shared" si="50"/>
        <v>0.19839846350278484</v>
      </c>
      <c r="F656" s="7">
        <f t="shared" si="51"/>
        <v>0</v>
      </c>
      <c r="G656" s="9">
        <f t="shared" si="53"/>
        <v>0</v>
      </c>
      <c r="H656" s="3" t="str">
        <f t="shared" si="54"/>
        <v> </v>
      </c>
      <c r="I656" s="9">
        <v>0.917408496966508</v>
      </c>
      <c r="J656" s="9">
        <v>0.917408496966508</v>
      </c>
      <c r="K656" s="10">
        <f t="shared" si="52"/>
        <v>0</v>
      </c>
    </row>
    <row r="657" spans="1:11" ht="12.75">
      <c r="A657" s="2">
        <v>333120</v>
      </c>
      <c r="B657" s="2" t="s">
        <v>853</v>
      </c>
      <c r="C657" s="3">
        <v>60863</v>
      </c>
      <c r="D657" s="10">
        <v>0</v>
      </c>
      <c r="E657" s="7">
        <f t="shared" si="50"/>
        <v>0.19839846350278484</v>
      </c>
      <c r="F657" s="7">
        <f t="shared" si="51"/>
        <v>0</v>
      </c>
      <c r="G657" s="9">
        <f t="shared" si="53"/>
        <v>0</v>
      </c>
      <c r="H657" s="3" t="str">
        <f t="shared" si="54"/>
        <v> </v>
      </c>
      <c r="I657" s="9">
        <v>0.917408496966508</v>
      </c>
      <c r="J657" s="9">
        <v>0.917408496966508</v>
      </c>
      <c r="K657" s="10">
        <f t="shared" si="52"/>
        <v>0</v>
      </c>
    </row>
    <row r="658" spans="1:11" ht="12.75">
      <c r="A658" s="2">
        <v>33313</v>
      </c>
      <c r="B658" s="2" t="s">
        <v>854</v>
      </c>
      <c r="C658" s="3">
        <v>60201</v>
      </c>
      <c r="D658" s="10">
        <v>13.536422</v>
      </c>
      <c r="E658" s="7">
        <f t="shared" si="50"/>
        <v>0.196240505747846</v>
      </c>
      <c r="F658" s="7">
        <f t="shared" si="51"/>
        <v>0.0528714852065228</v>
      </c>
      <c r="G658" s="9">
        <f t="shared" si="53"/>
        <v>0.26942187600381856</v>
      </c>
      <c r="H658" s="3">
        <f t="shared" si="54"/>
        <v>-36.706053484092266</v>
      </c>
      <c r="I658" s="9">
        <v>0.9672891968180651</v>
      </c>
      <c r="J658" s="9">
        <v>0.9672891968180651</v>
      </c>
      <c r="K658" s="10">
        <f t="shared" si="52"/>
        <v>13.093634764170387</v>
      </c>
    </row>
    <row r="659" spans="1:11" ht="12.75">
      <c r="A659" s="2">
        <v>333131</v>
      </c>
      <c r="B659" s="2" t="s">
        <v>855</v>
      </c>
      <c r="C659" s="3">
        <v>12282</v>
      </c>
      <c r="D659" s="10">
        <v>0</v>
      </c>
      <c r="E659" s="7">
        <f t="shared" si="50"/>
        <v>0.04003630988845774</v>
      </c>
      <c r="F659" s="7">
        <f t="shared" si="51"/>
        <v>0</v>
      </c>
      <c r="G659" s="9">
        <f t="shared" si="53"/>
        <v>0</v>
      </c>
      <c r="H659" s="3" t="str">
        <f t="shared" si="54"/>
        <v> </v>
      </c>
      <c r="I659" s="9">
        <v>0.9672891968180651</v>
      </c>
      <c r="J659" s="9">
        <v>0.9672891968180651</v>
      </c>
      <c r="K659" s="10">
        <f t="shared" si="52"/>
        <v>0</v>
      </c>
    </row>
    <row r="660" spans="1:11" ht="12.75">
      <c r="A660" s="2">
        <v>333132</v>
      </c>
      <c r="B660" s="2" t="s">
        <v>856</v>
      </c>
      <c r="C660" s="3">
        <v>47919</v>
      </c>
      <c r="D660" s="10">
        <v>13.536422</v>
      </c>
      <c r="E660" s="7">
        <f t="shared" si="50"/>
        <v>0.15620419585938825</v>
      </c>
      <c r="F660" s="7">
        <f t="shared" si="51"/>
        <v>0.0528714852065228</v>
      </c>
      <c r="G660" s="9">
        <f t="shared" si="53"/>
        <v>0.33847672859003486</v>
      </c>
      <c r="H660" s="3">
        <f t="shared" si="54"/>
        <v>-26.45575724489987</v>
      </c>
      <c r="I660" s="9">
        <v>0.9672891968180651</v>
      </c>
      <c r="J660" s="9">
        <v>0.9672891968180651</v>
      </c>
      <c r="K660" s="10">
        <f t="shared" si="52"/>
        <v>13.093634764170387</v>
      </c>
    </row>
    <row r="661" spans="1:11" ht="12.75">
      <c r="A661" s="2">
        <v>3332</v>
      </c>
      <c r="B661" s="2" t="s">
        <v>857</v>
      </c>
      <c r="C661" s="3">
        <v>111575</v>
      </c>
      <c r="D661" s="10">
        <v>230.21798</v>
      </c>
      <c r="E661" s="7">
        <f t="shared" si="50"/>
        <v>0.36370715484486826</v>
      </c>
      <c r="F661" s="7">
        <f t="shared" si="51"/>
        <v>0.8992011717605702</v>
      </c>
      <c r="G661" s="9">
        <f t="shared" si="53"/>
        <v>2.472321921035911</v>
      </c>
      <c r="H661" s="3">
        <f t="shared" si="54"/>
        <v>137.0998556808426</v>
      </c>
      <c r="I661"/>
      <c r="J661" s="12">
        <f>((D662/D661)*J662)+((D664/D661)*J664)+((D666/D661)*J666)</f>
        <v>0.2962981170647349</v>
      </c>
      <c r="K661" s="10">
        <f t="shared" si="52"/>
        <v>68.2131539884468</v>
      </c>
    </row>
    <row r="662" spans="1:11" ht="12.75">
      <c r="A662" s="2">
        <v>33321</v>
      </c>
      <c r="B662" s="2" t="s">
        <v>858</v>
      </c>
      <c r="C662" s="3">
        <v>3521</v>
      </c>
      <c r="D662" s="10">
        <v>0</v>
      </c>
      <c r="E662" s="7">
        <f t="shared" si="50"/>
        <v>0.011477597062144579</v>
      </c>
      <c r="F662" s="7">
        <f t="shared" si="51"/>
        <v>0</v>
      </c>
      <c r="G662" s="9">
        <f t="shared" si="53"/>
        <v>0</v>
      </c>
      <c r="H662" s="3" t="str">
        <f t="shared" si="54"/>
        <v> </v>
      </c>
      <c r="I662" s="9">
        <v>0.20121211493657779</v>
      </c>
      <c r="J662" s="9">
        <v>0.20121211493657779</v>
      </c>
      <c r="K662" s="10">
        <f t="shared" si="52"/>
        <v>0</v>
      </c>
    </row>
    <row r="663" spans="1:11" ht="12.75">
      <c r="A663" s="2">
        <v>333210</v>
      </c>
      <c r="B663" s="2" t="s">
        <v>858</v>
      </c>
      <c r="C663" s="3">
        <v>3521</v>
      </c>
      <c r="D663" s="10">
        <v>0</v>
      </c>
      <c r="E663" s="7">
        <f t="shared" si="50"/>
        <v>0.011477597062144579</v>
      </c>
      <c r="F663" s="7">
        <f t="shared" si="51"/>
        <v>0</v>
      </c>
      <c r="G663" s="9">
        <f t="shared" si="53"/>
        <v>0</v>
      </c>
      <c r="H663" s="3" t="str">
        <f t="shared" si="54"/>
        <v> </v>
      </c>
      <c r="I663" s="9">
        <v>0.20121211493657779</v>
      </c>
      <c r="J663" s="9">
        <v>0.20121211493657779</v>
      </c>
      <c r="K663" s="10">
        <f t="shared" si="52"/>
        <v>0</v>
      </c>
    </row>
    <row r="664" spans="1:11" ht="12.75">
      <c r="A664" s="2">
        <v>33322</v>
      </c>
      <c r="B664" s="2" t="s">
        <v>859</v>
      </c>
      <c r="C664" s="3">
        <v>14126</v>
      </c>
      <c r="D664" s="10">
        <v>0</v>
      </c>
      <c r="E664" s="7">
        <f t="shared" si="50"/>
        <v>0.046047297955085005</v>
      </c>
      <c r="F664" s="7">
        <f t="shared" si="51"/>
        <v>0</v>
      </c>
      <c r="G664" s="9">
        <f t="shared" si="53"/>
        <v>0</v>
      </c>
      <c r="H664" s="3" t="str">
        <f t="shared" si="54"/>
        <v> </v>
      </c>
      <c r="I664" s="9">
        <v>0.28281103396509666</v>
      </c>
      <c r="J664" s="9">
        <v>0.28281103396509666</v>
      </c>
      <c r="K664" s="10">
        <f t="shared" si="52"/>
        <v>0</v>
      </c>
    </row>
    <row r="665" spans="1:11" ht="12.75">
      <c r="A665" s="2">
        <v>333220</v>
      </c>
      <c r="B665" s="2" t="s">
        <v>859</v>
      </c>
      <c r="C665" s="3">
        <v>14126</v>
      </c>
      <c r="D665" s="10">
        <v>0</v>
      </c>
      <c r="E665" s="7">
        <f t="shared" si="50"/>
        <v>0.046047297955085005</v>
      </c>
      <c r="F665" s="7">
        <f t="shared" si="51"/>
        <v>0</v>
      </c>
      <c r="G665" s="9">
        <f t="shared" si="53"/>
        <v>0</v>
      </c>
      <c r="H665" s="3" t="str">
        <f t="shared" si="54"/>
        <v> </v>
      </c>
      <c r="I665" s="9">
        <v>0.28281103396509666</v>
      </c>
      <c r="J665" s="9">
        <v>0.28281103396509666</v>
      </c>
      <c r="K665" s="10">
        <f t="shared" si="52"/>
        <v>0</v>
      </c>
    </row>
    <row r="666" spans="1:11" ht="12.75">
      <c r="A666" s="2">
        <v>33329</v>
      </c>
      <c r="B666" s="2" t="s">
        <v>860</v>
      </c>
      <c r="C666" s="3">
        <v>93928</v>
      </c>
      <c r="D666" s="10">
        <v>230.21798</v>
      </c>
      <c r="E666" s="7">
        <f t="shared" si="50"/>
        <v>0.3061822598276387</v>
      </c>
      <c r="F666" s="7">
        <f t="shared" si="51"/>
        <v>0.8992011717605702</v>
      </c>
      <c r="G666" s="9">
        <f t="shared" si="53"/>
        <v>2.93681669299444</v>
      </c>
      <c r="H666" s="3">
        <f t="shared" si="54"/>
        <v>151.8276669276288</v>
      </c>
      <c r="I666"/>
      <c r="J666" s="12">
        <f>((D667/D666)*J667)+((D668/D666)*J668)+((D669/D666)*J669)+((D670/D666)*J670)+((D671/D666)*J671)+((D672/D666)*J672)</f>
        <v>0.2962981170647349</v>
      </c>
      <c r="K666" s="10">
        <f t="shared" si="52"/>
        <v>68.2131539884468</v>
      </c>
    </row>
    <row r="667" spans="1:11" ht="12.75">
      <c r="A667" s="2">
        <v>333291</v>
      </c>
      <c r="B667" s="2" t="s">
        <v>861</v>
      </c>
      <c r="C667" s="3">
        <v>9037</v>
      </c>
      <c r="D667" s="10">
        <v>0</v>
      </c>
      <c r="E667" s="7">
        <f t="shared" si="50"/>
        <v>0.029458405183357156</v>
      </c>
      <c r="F667" s="7">
        <f t="shared" si="51"/>
        <v>0</v>
      </c>
      <c r="G667" s="9">
        <f t="shared" si="53"/>
        <v>0</v>
      </c>
      <c r="H667" s="3" t="str">
        <f t="shared" si="54"/>
        <v> </v>
      </c>
      <c r="I667" s="9">
        <v>0.20121211493657779</v>
      </c>
      <c r="J667" s="9">
        <v>0.20121211493657779</v>
      </c>
      <c r="K667" s="10">
        <f t="shared" si="52"/>
        <v>0</v>
      </c>
    </row>
    <row r="668" spans="1:11" ht="12.75">
      <c r="A668" s="2">
        <v>333292</v>
      </c>
      <c r="B668" s="2" t="s">
        <v>862</v>
      </c>
      <c r="C668" s="3">
        <v>5583</v>
      </c>
      <c r="D668" s="10">
        <v>0</v>
      </c>
      <c r="E668" s="7">
        <f t="shared" si="50"/>
        <v>0.018199211700639924</v>
      </c>
      <c r="F668" s="7">
        <f t="shared" si="51"/>
        <v>0</v>
      </c>
      <c r="G668" s="9">
        <f t="shared" si="53"/>
        <v>0</v>
      </c>
      <c r="H668" s="3" t="str">
        <f t="shared" si="54"/>
        <v> </v>
      </c>
      <c r="I668" s="9">
        <v>0.20121211493657779</v>
      </c>
      <c r="J668" s="9">
        <v>0.20121211493657779</v>
      </c>
      <c r="K668" s="10">
        <f t="shared" si="52"/>
        <v>0</v>
      </c>
    </row>
    <row r="669" spans="1:11" ht="12.75">
      <c r="A669" s="2">
        <v>333293</v>
      </c>
      <c r="B669" s="2" t="s">
        <v>863</v>
      </c>
      <c r="C669" s="3">
        <v>11146</v>
      </c>
      <c r="D669" s="10">
        <v>0</v>
      </c>
      <c r="E669" s="7">
        <f t="shared" si="50"/>
        <v>0.03633322830294333</v>
      </c>
      <c r="F669" s="7">
        <f t="shared" si="51"/>
        <v>0</v>
      </c>
      <c r="G669" s="9">
        <f t="shared" si="53"/>
        <v>0</v>
      </c>
      <c r="H669" s="3" t="str">
        <f t="shared" si="54"/>
        <v> </v>
      </c>
      <c r="I669" s="9">
        <v>0.20121211493657779</v>
      </c>
      <c r="J669" s="9">
        <v>0.20121211493657779</v>
      </c>
      <c r="K669" s="10">
        <f t="shared" si="52"/>
        <v>0</v>
      </c>
    </row>
    <row r="670" spans="1:11" ht="12.75">
      <c r="A670" s="2">
        <v>333294</v>
      </c>
      <c r="B670" s="2" t="s">
        <v>864</v>
      </c>
      <c r="C670" s="3">
        <v>15845</v>
      </c>
      <c r="D670" s="10">
        <v>0</v>
      </c>
      <c r="E670" s="7">
        <f t="shared" si="50"/>
        <v>0.05165081665710901</v>
      </c>
      <c r="F670" s="7">
        <f t="shared" si="51"/>
        <v>0</v>
      </c>
      <c r="G670" s="9">
        <f t="shared" si="53"/>
        <v>0</v>
      </c>
      <c r="H670" s="3" t="str">
        <f t="shared" si="54"/>
        <v> </v>
      </c>
      <c r="I670" s="9">
        <v>0.20121211493657779</v>
      </c>
      <c r="J670" s="9">
        <v>0.20121211493657779</v>
      </c>
      <c r="K670" s="10">
        <f t="shared" si="52"/>
        <v>0</v>
      </c>
    </row>
    <row r="671" spans="1:11" ht="12.75">
      <c r="A671" s="2">
        <v>333295</v>
      </c>
      <c r="B671" s="2" t="s">
        <v>865</v>
      </c>
      <c r="C671" s="3">
        <v>16768</v>
      </c>
      <c r="D671" s="10">
        <v>70.745096</v>
      </c>
      <c r="E671" s="7">
        <f t="shared" si="50"/>
        <v>0.05465957044533947</v>
      </c>
      <c r="F671" s="7">
        <f t="shared" si="51"/>
        <v>0.27632104677277614</v>
      </c>
      <c r="G671" s="9">
        <f t="shared" si="53"/>
        <v>5.055309518926828</v>
      </c>
      <c r="H671" s="3">
        <f t="shared" si="54"/>
        <v>56.75087947673197</v>
      </c>
      <c r="I671" s="9">
        <v>0.5106400268899381</v>
      </c>
      <c r="J671" s="9">
        <v>0.5106400268899381</v>
      </c>
      <c r="K671" s="10">
        <f t="shared" si="52"/>
        <v>36.125277723771255</v>
      </c>
    </row>
    <row r="672" spans="1:11" ht="12.75">
      <c r="A672" s="2">
        <v>333298</v>
      </c>
      <c r="B672" s="2" t="s">
        <v>866</v>
      </c>
      <c r="C672" s="3">
        <v>35549</v>
      </c>
      <c r="D672" s="10">
        <v>159.47288400000002</v>
      </c>
      <c r="E672" s="7">
        <f t="shared" si="50"/>
        <v>0.1158810275382498</v>
      </c>
      <c r="F672" s="7">
        <f t="shared" si="51"/>
        <v>0.6228801249877942</v>
      </c>
      <c r="G672" s="9">
        <f t="shared" si="53"/>
        <v>5.375169155987981</v>
      </c>
      <c r="H672" s="3">
        <f t="shared" si="54"/>
        <v>129.8044439245196</v>
      </c>
      <c r="I672" s="9">
        <v>0.20121211493657779</v>
      </c>
      <c r="J672" s="9">
        <v>0.20121211493657779</v>
      </c>
      <c r="K672" s="10">
        <f t="shared" si="52"/>
        <v>32.08787626467554</v>
      </c>
    </row>
    <row r="673" spans="1:11" ht="12.75">
      <c r="A673" s="2">
        <v>3333</v>
      </c>
      <c r="B673" s="2" t="s">
        <v>867</v>
      </c>
      <c r="C673" s="3">
        <v>76960</v>
      </c>
      <c r="D673" s="10">
        <v>13.536422</v>
      </c>
      <c r="E673" s="7">
        <f t="shared" si="50"/>
        <v>0.250870738398934</v>
      </c>
      <c r="F673" s="7">
        <f t="shared" si="51"/>
        <v>0.0528714852065228</v>
      </c>
      <c r="G673" s="9">
        <f t="shared" si="53"/>
        <v>0.21075190173214506</v>
      </c>
      <c r="H673" s="3">
        <f t="shared" si="54"/>
        <v>-50.692758798587064</v>
      </c>
      <c r="I673"/>
      <c r="J673" s="12">
        <f>J674</f>
        <v>0.20307642803820114</v>
      </c>
      <c r="K673" s="10">
        <f t="shared" si="52"/>
        <v>2.7489282281777228</v>
      </c>
    </row>
    <row r="674" spans="1:11" ht="12.75">
      <c r="A674" s="2">
        <v>33331</v>
      </c>
      <c r="B674" s="2" t="s">
        <v>867</v>
      </c>
      <c r="C674" s="3">
        <v>76960</v>
      </c>
      <c r="D674" s="10">
        <v>13.536422</v>
      </c>
      <c r="E674" s="7">
        <f t="shared" si="50"/>
        <v>0.250870738398934</v>
      </c>
      <c r="F674" s="7">
        <f t="shared" si="51"/>
        <v>0.0528714852065228</v>
      </c>
      <c r="G674" s="9">
        <f t="shared" si="53"/>
        <v>0.21075190173214506</v>
      </c>
      <c r="H674" s="3">
        <f t="shared" si="54"/>
        <v>-50.692758798587064</v>
      </c>
      <c r="I674"/>
      <c r="J674" s="12">
        <f>((D675/D674)*J675)+((D676/D674)*J676)+((D677/D674)*J677)+((D678/D674)*J678)+((D679/D674)*J679)+((D680/D674)*J680)</f>
        <v>0.20307642803820114</v>
      </c>
      <c r="K674" s="10">
        <f t="shared" si="52"/>
        <v>2.7489282281777228</v>
      </c>
    </row>
    <row r="675" spans="1:11" ht="12.75">
      <c r="A675" s="2">
        <v>333311</v>
      </c>
      <c r="B675" s="2" t="s">
        <v>868</v>
      </c>
      <c r="C675" s="3">
        <v>3605</v>
      </c>
      <c r="D675" s="10">
        <v>0</v>
      </c>
      <c r="E675" s="7">
        <f t="shared" si="50"/>
        <v>0.011751416475157966</v>
      </c>
      <c r="F675" s="7">
        <f t="shared" si="51"/>
        <v>0</v>
      </c>
      <c r="G675" s="9">
        <f t="shared" si="53"/>
        <v>0</v>
      </c>
      <c r="H675" s="3" t="str">
        <f t="shared" si="54"/>
        <v> </v>
      </c>
      <c r="I675" s="9">
        <v>0.1846376902887139</v>
      </c>
      <c r="J675" s="9">
        <v>0.1846376902887139</v>
      </c>
      <c r="K675" s="10">
        <f t="shared" si="52"/>
        <v>0</v>
      </c>
    </row>
    <row r="676" spans="1:11" ht="12.75">
      <c r="A676" s="2">
        <v>333312</v>
      </c>
      <c r="B676" t="s">
        <v>1344</v>
      </c>
      <c r="C676" s="3">
        <v>3942</v>
      </c>
      <c r="D676" s="10">
        <v>0</v>
      </c>
      <c r="E676" s="7">
        <f t="shared" si="50"/>
        <v>0.012849953882128352</v>
      </c>
      <c r="F676" s="7">
        <f t="shared" si="51"/>
        <v>0</v>
      </c>
      <c r="G676" s="9">
        <f t="shared" si="53"/>
        <v>0</v>
      </c>
      <c r="H676" s="3" t="str">
        <f t="shared" si="54"/>
        <v> </v>
      </c>
      <c r="I676" s="9">
        <v>0.1846376902887139</v>
      </c>
      <c r="J676" s="9">
        <v>0.1846376902887139</v>
      </c>
      <c r="K676" s="10">
        <f t="shared" si="52"/>
        <v>0</v>
      </c>
    </row>
    <row r="677" spans="1:11" ht="12.75">
      <c r="A677" s="2">
        <v>333313</v>
      </c>
      <c r="B677" s="2" t="s">
        <v>869</v>
      </c>
      <c r="C677" s="3">
        <v>6537</v>
      </c>
      <c r="D677" s="10">
        <v>0</v>
      </c>
      <c r="E677" s="7">
        <f t="shared" si="50"/>
        <v>0.02130901789129199</v>
      </c>
      <c r="F677" s="7">
        <f t="shared" si="51"/>
        <v>0</v>
      </c>
      <c r="G677" s="9">
        <f t="shared" si="53"/>
        <v>0</v>
      </c>
      <c r="H677" s="3" t="str">
        <f t="shared" si="54"/>
        <v> </v>
      </c>
      <c r="I677" s="9">
        <v>0.1846376902887139</v>
      </c>
      <c r="J677" s="9">
        <v>0.1846376902887139</v>
      </c>
      <c r="K677" s="10">
        <f t="shared" si="52"/>
        <v>0</v>
      </c>
    </row>
    <row r="678" spans="1:11" ht="12.75">
      <c r="A678" s="2">
        <v>333314</v>
      </c>
      <c r="B678" s="2" t="s">
        <v>870</v>
      </c>
      <c r="C678" s="3">
        <v>16899</v>
      </c>
      <c r="D678" s="10">
        <v>0</v>
      </c>
      <c r="E678" s="7">
        <f t="shared" si="50"/>
        <v>0.05508659833944369</v>
      </c>
      <c r="F678" s="7">
        <f t="shared" si="51"/>
        <v>0</v>
      </c>
      <c r="G678" s="9">
        <f t="shared" si="53"/>
        <v>0</v>
      </c>
      <c r="H678" s="3" t="str">
        <f t="shared" si="54"/>
        <v> </v>
      </c>
      <c r="I678" s="9">
        <v>0.7800359735659423</v>
      </c>
      <c r="J678" s="9">
        <v>0.7800359735659423</v>
      </c>
      <c r="K678" s="10">
        <f t="shared" si="52"/>
        <v>0</v>
      </c>
    </row>
    <row r="679" spans="1:11" ht="12.75">
      <c r="A679" s="2">
        <v>333315</v>
      </c>
      <c r="B679" s="2" t="s">
        <v>871</v>
      </c>
      <c r="C679" s="3">
        <v>5165</v>
      </c>
      <c r="D679" s="10">
        <v>13.536422</v>
      </c>
      <c r="E679" s="7">
        <f t="shared" si="50"/>
        <v>0.01683663414540663</v>
      </c>
      <c r="F679" s="7">
        <f t="shared" si="51"/>
        <v>0.0528714852065228</v>
      </c>
      <c r="G679" s="9">
        <f t="shared" si="53"/>
        <v>3.1402645415887473</v>
      </c>
      <c r="H679" s="3">
        <f t="shared" si="54"/>
        <v>9.225822742922269</v>
      </c>
      <c r="I679" s="9">
        <v>0.20307642803820114</v>
      </c>
      <c r="J679" s="9">
        <v>0.20307642803820114</v>
      </c>
      <c r="K679" s="10">
        <f t="shared" si="52"/>
        <v>2.7489282281777228</v>
      </c>
    </row>
    <row r="680" spans="1:11" ht="12.75">
      <c r="A680" s="2">
        <v>333319</v>
      </c>
      <c r="B680" s="2" t="s">
        <v>872</v>
      </c>
      <c r="C680" s="3">
        <v>40812</v>
      </c>
      <c r="D680" s="10">
        <v>0</v>
      </c>
      <c r="E680" s="7">
        <f t="shared" si="50"/>
        <v>0.1330371176655054</v>
      </c>
      <c r="F680" s="7">
        <f t="shared" si="51"/>
        <v>0</v>
      </c>
      <c r="G680" s="9">
        <f t="shared" si="53"/>
        <v>0</v>
      </c>
      <c r="H680" s="3" t="str">
        <f t="shared" si="54"/>
        <v> </v>
      </c>
      <c r="I680" s="9">
        <v>0.05418876559924653</v>
      </c>
      <c r="J680" s="9">
        <v>0.05418876559924653</v>
      </c>
      <c r="K680" s="10">
        <f t="shared" si="52"/>
        <v>0</v>
      </c>
    </row>
    <row r="681" spans="1:11" ht="12.75">
      <c r="A681" s="2">
        <v>3334</v>
      </c>
      <c r="B681" s="2" t="s">
        <v>873</v>
      </c>
      <c r="C681" s="3">
        <v>133259</v>
      </c>
      <c r="D681" s="10">
        <v>0</v>
      </c>
      <c r="E681" s="7">
        <f t="shared" si="50"/>
        <v>0.43439168046132465</v>
      </c>
      <c r="F681" s="7">
        <f t="shared" si="51"/>
        <v>0</v>
      </c>
      <c r="G681" s="9">
        <f t="shared" si="53"/>
        <v>0</v>
      </c>
      <c r="H681" s="3" t="str">
        <f t="shared" si="54"/>
        <v> </v>
      </c>
      <c r="I681" s="9">
        <v>1.0000060721721027</v>
      </c>
      <c r="J681" s="9">
        <v>1.0000060721721027</v>
      </c>
      <c r="K681" s="10">
        <f t="shared" si="52"/>
        <v>0</v>
      </c>
    </row>
    <row r="682" spans="1:11" ht="12.75">
      <c r="A682" s="2">
        <v>33341</v>
      </c>
      <c r="B682" s="2" t="s">
        <v>873</v>
      </c>
      <c r="C682" s="3">
        <v>133259</v>
      </c>
      <c r="D682" s="10">
        <v>0</v>
      </c>
      <c r="E682" s="7">
        <f t="shared" si="50"/>
        <v>0.43439168046132465</v>
      </c>
      <c r="F682" s="7">
        <f t="shared" si="51"/>
        <v>0</v>
      </c>
      <c r="G682" s="9">
        <f t="shared" si="53"/>
        <v>0</v>
      </c>
      <c r="H682" s="3" t="str">
        <f t="shared" si="54"/>
        <v> </v>
      </c>
      <c r="I682" s="9">
        <v>1.0000060721721027</v>
      </c>
      <c r="J682" s="9">
        <v>1.0000060721721027</v>
      </c>
      <c r="K682" s="10">
        <f t="shared" si="52"/>
        <v>0</v>
      </c>
    </row>
    <row r="683" spans="1:11" ht="12.75">
      <c r="A683" s="2">
        <v>333411</v>
      </c>
      <c r="B683" s="2" t="s">
        <v>874</v>
      </c>
      <c r="C683" s="3">
        <v>15795</v>
      </c>
      <c r="D683" s="10">
        <v>0</v>
      </c>
      <c r="E683" s="7">
        <f t="shared" si="50"/>
        <v>0.051487828911267706</v>
      </c>
      <c r="F683" s="7">
        <f t="shared" si="51"/>
        <v>0</v>
      </c>
      <c r="G683" s="9">
        <f t="shared" si="53"/>
        <v>0</v>
      </c>
      <c r="H683" s="3" t="str">
        <f t="shared" si="54"/>
        <v> </v>
      </c>
      <c r="I683" s="9">
        <v>1.0000060721721027</v>
      </c>
      <c r="J683" s="9">
        <v>1.0000060721721027</v>
      </c>
      <c r="K683" s="10">
        <f t="shared" si="52"/>
        <v>0</v>
      </c>
    </row>
    <row r="684" spans="1:11" ht="12.75">
      <c r="A684" s="2">
        <v>333412</v>
      </c>
      <c r="B684" s="2" t="s">
        <v>875</v>
      </c>
      <c r="C684" s="3">
        <v>8232</v>
      </c>
      <c r="D684" s="10">
        <v>0</v>
      </c>
      <c r="E684" s="7">
        <f t="shared" si="50"/>
        <v>0.026834302475312172</v>
      </c>
      <c r="F684" s="7">
        <f t="shared" si="51"/>
        <v>0</v>
      </c>
      <c r="G684" s="9">
        <f t="shared" si="53"/>
        <v>0</v>
      </c>
      <c r="H684" s="3" t="str">
        <f t="shared" si="54"/>
        <v> </v>
      </c>
      <c r="I684" s="9">
        <v>1.0000060721721027</v>
      </c>
      <c r="J684" s="9">
        <v>1.0000060721721027</v>
      </c>
      <c r="K684" s="10">
        <f t="shared" si="52"/>
        <v>0</v>
      </c>
    </row>
    <row r="685" spans="1:11" ht="12.75">
      <c r="A685" s="2">
        <v>333414</v>
      </c>
      <c r="B685" s="2" t="s">
        <v>876</v>
      </c>
      <c r="C685" s="3">
        <v>17524</v>
      </c>
      <c r="D685" s="10">
        <v>0</v>
      </c>
      <c r="E685" s="7">
        <f t="shared" si="50"/>
        <v>0.05712394516245998</v>
      </c>
      <c r="F685" s="7">
        <f t="shared" si="51"/>
        <v>0</v>
      </c>
      <c r="G685" s="9">
        <f t="shared" si="53"/>
        <v>0</v>
      </c>
      <c r="H685" s="3" t="str">
        <f t="shared" si="54"/>
        <v> </v>
      </c>
      <c r="I685" s="9">
        <v>0.9999654062751409</v>
      </c>
      <c r="J685" s="9">
        <v>0.9999654062751409</v>
      </c>
      <c r="K685" s="10">
        <f t="shared" si="52"/>
        <v>0</v>
      </c>
    </row>
    <row r="686" spans="1:11" ht="12.75">
      <c r="A686" s="2">
        <v>333415</v>
      </c>
      <c r="B686" s="2" t="s">
        <v>877</v>
      </c>
      <c r="C686" s="3">
        <v>91708</v>
      </c>
      <c r="D686" s="10">
        <v>0</v>
      </c>
      <c r="E686" s="7">
        <f t="shared" si="50"/>
        <v>0.2989456039122848</v>
      </c>
      <c r="F686" s="7">
        <f t="shared" si="51"/>
        <v>0</v>
      </c>
      <c r="G686" s="9">
        <f t="shared" si="53"/>
        <v>0</v>
      </c>
      <c r="H686" s="3" t="str">
        <f t="shared" si="54"/>
        <v> </v>
      </c>
      <c r="I686" s="9">
        <v>0.9999995124192903</v>
      </c>
      <c r="J686" s="9">
        <v>0.9999995124192903</v>
      </c>
      <c r="K686" s="10">
        <f t="shared" si="52"/>
        <v>0</v>
      </c>
    </row>
    <row r="687" spans="1:11" ht="12.75">
      <c r="A687" s="2">
        <v>3335</v>
      </c>
      <c r="B687" s="2" t="s">
        <v>878</v>
      </c>
      <c r="C687" s="3">
        <v>141179</v>
      </c>
      <c r="D687" s="10">
        <v>8.39851</v>
      </c>
      <c r="E687" s="7">
        <f t="shared" si="50"/>
        <v>0.4602089394025871</v>
      </c>
      <c r="F687" s="7">
        <f t="shared" si="51"/>
        <v>0.032803476223025096</v>
      </c>
      <c r="G687" s="9">
        <f t="shared" si="53"/>
        <v>0.0712795285237362</v>
      </c>
      <c r="H687" s="3">
        <f t="shared" si="54"/>
        <v>-109.42648371054737</v>
      </c>
      <c r="I687"/>
      <c r="J687" s="12">
        <f>J688</f>
        <v>0.25443240811493334</v>
      </c>
      <c r="K687" s="10">
        <f t="shared" si="52"/>
        <v>2.1368531238773487</v>
      </c>
    </row>
    <row r="688" spans="1:11" ht="12.75">
      <c r="A688" s="2">
        <v>33351</v>
      </c>
      <c r="B688" s="2" t="s">
        <v>878</v>
      </c>
      <c r="C688" s="3">
        <v>141179</v>
      </c>
      <c r="D688" s="10">
        <v>8.39851</v>
      </c>
      <c r="E688" s="7">
        <f t="shared" si="50"/>
        <v>0.4602089394025871</v>
      </c>
      <c r="F688" s="7">
        <f t="shared" si="51"/>
        <v>0.032803476223025096</v>
      </c>
      <c r="G688" s="9">
        <f t="shared" si="53"/>
        <v>0.0712795285237362</v>
      </c>
      <c r="H688" s="3">
        <f t="shared" si="54"/>
        <v>-109.42648371054737</v>
      </c>
      <c r="I688"/>
      <c r="J688" s="12">
        <f>((D689/D688)*J689)+((D690/D688)*J690)+((D691/D688)*J691)+((D692/D688)*J692)+((D693/D688)*J693)+((D694/D688)*J694)+((D695/D688)*J695)</f>
        <v>0.25443240811493334</v>
      </c>
      <c r="K688" s="10">
        <f t="shared" si="52"/>
        <v>2.1368531238773487</v>
      </c>
    </row>
    <row r="689" spans="1:11" ht="12.75">
      <c r="A689" s="2">
        <v>333511</v>
      </c>
      <c r="B689" s="2" t="s">
        <v>879</v>
      </c>
      <c r="C689" s="3">
        <v>31971</v>
      </c>
      <c r="D689" s="10">
        <v>1.7785080000000002</v>
      </c>
      <c r="E689" s="7">
        <f t="shared" si="50"/>
        <v>0.10421762444584615</v>
      </c>
      <c r="F689" s="7">
        <f t="shared" si="51"/>
        <v>0.006946618494287668</v>
      </c>
      <c r="G689" s="9">
        <f t="shared" si="53"/>
        <v>0.06665493030785104</v>
      </c>
      <c r="H689" s="3">
        <f t="shared" si="54"/>
        <v>-24.903809298747763</v>
      </c>
      <c r="I689" s="9">
        <v>1.0000023606520954</v>
      </c>
      <c r="J689" s="9">
        <v>1.0000023606520954</v>
      </c>
      <c r="K689" s="10">
        <f t="shared" si="52"/>
        <v>1.778512198438637</v>
      </c>
    </row>
    <row r="690" spans="1:11" ht="12.75">
      <c r="A690" s="2">
        <v>333512</v>
      </c>
      <c r="B690" s="2" t="s">
        <v>880</v>
      </c>
      <c r="C690" s="3">
        <v>18977</v>
      </c>
      <c r="D690" s="10">
        <v>0</v>
      </c>
      <c r="E690" s="7">
        <f t="shared" si="50"/>
        <v>0.06186036905660825</v>
      </c>
      <c r="F690" s="7">
        <f t="shared" si="51"/>
        <v>0</v>
      </c>
      <c r="G690" s="9">
        <f t="shared" si="53"/>
        <v>0</v>
      </c>
      <c r="H690" s="3" t="str">
        <f t="shared" si="54"/>
        <v> </v>
      </c>
      <c r="I690" s="9">
        <v>0.2296162558723213</v>
      </c>
      <c r="J690" s="9">
        <v>0.2296162558723213</v>
      </c>
      <c r="K690" s="10">
        <f t="shared" si="52"/>
        <v>0</v>
      </c>
    </row>
    <row r="691" spans="1:11" ht="12.75">
      <c r="A691" s="2">
        <v>333513</v>
      </c>
      <c r="B691" s="2" t="s">
        <v>881</v>
      </c>
      <c r="C691" s="3">
        <v>8441</v>
      </c>
      <c r="D691" s="10">
        <v>0</v>
      </c>
      <c r="E691" s="7">
        <f t="shared" si="50"/>
        <v>0.027515591252928823</v>
      </c>
      <c r="F691" s="7">
        <f t="shared" si="51"/>
        <v>0</v>
      </c>
      <c r="G691" s="9">
        <f t="shared" si="53"/>
        <v>0</v>
      </c>
      <c r="H691" s="3" t="str">
        <f t="shared" si="54"/>
        <v> </v>
      </c>
      <c r="I691" s="9">
        <v>0.2296162558723213</v>
      </c>
      <c r="J691" s="9">
        <v>0.2296162558723213</v>
      </c>
      <c r="K691" s="10">
        <f t="shared" si="52"/>
        <v>0</v>
      </c>
    </row>
    <row r="692" spans="1:11" ht="12.75">
      <c r="A692" s="2">
        <v>333514</v>
      </c>
      <c r="B692" s="2" t="s">
        <v>882</v>
      </c>
      <c r="C692" s="3">
        <v>44778</v>
      </c>
      <c r="D692" s="10">
        <v>6.620002</v>
      </c>
      <c r="E692" s="7">
        <f t="shared" si="50"/>
        <v>0.14596530566563756</v>
      </c>
      <c r="F692" s="7">
        <f t="shared" si="51"/>
        <v>0.02585685772873743</v>
      </c>
      <c r="G692" s="9">
        <f t="shared" si="53"/>
        <v>0.17714386039082247</v>
      </c>
      <c r="H692" s="3">
        <f t="shared" si="54"/>
        <v>-30.750765383044858</v>
      </c>
      <c r="I692" s="9">
        <v>0.05413003280644199</v>
      </c>
      <c r="J692" s="9">
        <v>0.05413003280644199</v>
      </c>
      <c r="K692" s="10">
        <f t="shared" si="52"/>
        <v>0.3583409254387116</v>
      </c>
    </row>
    <row r="693" spans="1:11" ht="12.75">
      <c r="A693" s="2">
        <v>333515</v>
      </c>
      <c r="B693" s="2" t="s">
        <v>883</v>
      </c>
      <c r="C693" s="3">
        <v>26253</v>
      </c>
      <c r="D693" s="10">
        <v>0</v>
      </c>
      <c r="E693" s="7">
        <f t="shared" si="50"/>
        <v>0.0855783458314347</v>
      </c>
      <c r="F693" s="7">
        <f t="shared" si="51"/>
        <v>0</v>
      </c>
      <c r="G693" s="9">
        <f t="shared" si="53"/>
        <v>0</v>
      </c>
      <c r="H693" s="3" t="str">
        <f t="shared" si="54"/>
        <v> </v>
      </c>
      <c r="I693" s="9">
        <v>0.23365325077399382</v>
      </c>
      <c r="J693" s="9">
        <v>0.23365325077399382</v>
      </c>
      <c r="K693" s="10">
        <f t="shared" si="52"/>
        <v>0</v>
      </c>
    </row>
    <row r="694" spans="1:11" ht="12.75">
      <c r="A694" s="2">
        <v>333516</v>
      </c>
      <c r="B694" t="s">
        <v>1345</v>
      </c>
      <c r="C694" s="3">
        <v>2587</v>
      </c>
      <c r="D694" s="10">
        <v>0</v>
      </c>
      <c r="E694" s="7">
        <f t="shared" si="50"/>
        <v>0.008432985969829032</v>
      </c>
      <c r="F694" s="7">
        <f t="shared" si="51"/>
        <v>0</v>
      </c>
      <c r="G694" s="9">
        <f t="shared" si="53"/>
        <v>0</v>
      </c>
      <c r="H694" s="3" t="str">
        <f t="shared" si="54"/>
        <v> </v>
      </c>
      <c r="I694" s="9">
        <v>0.07695163976796277</v>
      </c>
      <c r="J694" s="9">
        <v>0.07695163976796277</v>
      </c>
      <c r="K694" s="10">
        <f t="shared" si="52"/>
        <v>0</v>
      </c>
    </row>
    <row r="695" spans="1:11" ht="12.75">
      <c r="A695" s="2">
        <v>333518</v>
      </c>
      <c r="B695" s="2" t="s">
        <v>884</v>
      </c>
      <c r="C695" s="3">
        <v>8172</v>
      </c>
      <c r="D695" s="10">
        <v>0</v>
      </c>
      <c r="E695" s="7">
        <f t="shared" si="50"/>
        <v>0.02663871718030261</v>
      </c>
      <c r="F695" s="7">
        <f t="shared" si="51"/>
        <v>0</v>
      </c>
      <c r="G695" s="9">
        <f t="shared" si="53"/>
        <v>0</v>
      </c>
      <c r="H695" s="3" t="str">
        <f t="shared" si="54"/>
        <v> </v>
      </c>
      <c r="I695" s="9">
        <v>0.07695163976796277</v>
      </c>
      <c r="J695" s="9">
        <v>0.07695163976796277</v>
      </c>
      <c r="K695" s="10">
        <f t="shared" si="52"/>
        <v>0</v>
      </c>
    </row>
    <row r="696" spans="1:11" ht="12.75">
      <c r="A696" s="2">
        <v>3336</v>
      </c>
      <c r="B696" s="2" t="s">
        <v>885</v>
      </c>
      <c r="C696" s="3">
        <v>101875</v>
      </c>
      <c r="D696" s="10">
        <v>0</v>
      </c>
      <c r="E696" s="7">
        <f t="shared" si="50"/>
        <v>0.33208753215165543</v>
      </c>
      <c r="F696" s="7">
        <f t="shared" si="51"/>
        <v>0</v>
      </c>
      <c r="G696" s="9">
        <f t="shared" si="53"/>
        <v>0</v>
      </c>
      <c r="H696" s="3" t="str">
        <f t="shared" si="54"/>
        <v> </v>
      </c>
      <c r="I696"/>
      <c r="J696" s="12"/>
      <c r="K696" s="10">
        <f t="shared" si="52"/>
        <v>0</v>
      </c>
    </row>
    <row r="697" spans="1:11" ht="12.75">
      <c r="A697" s="2">
        <v>33361</v>
      </c>
      <c r="B697" s="2" t="s">
        <v>885</v>
      </c>
      <c r="C697" s="3">
        <v>101875</v>
      </c>
      <c r="D697" s="10">
        <v>0</v>
      </c>
      <c r="E697" s="7">
        <f t="shared" si="50"/>
        <v>0.33208753215165543</v>
      </c>
      <c r="F697" s="7">
        <f t="shared" si="51"/>
        <v>0</v>
      </c>
      <c r="G697" s="9">
        <f t="shared" si="53"/>
        <v>0</v>
      </c>
      <c r="H697" s="3" t="str">
        <f t="shared" si="54"/>
        <v> </v>
      </c>
      <c r="I697"/>
      <c r="J697" s="12"/>
      <c r="K697" s="10">
        <f t="shared" si="52"/>
        <v>0</v>
      </c>
    </row>
    <row r="698" spans="1:11" ht="12.75">
      <c r="A698" s="2">
        <v>333611</v>
      </c>
      <c r="B698" s="2" t="s">
        <v>886</v>
      </c>
      <c r="C698" s="3">
        <v>31206</v>
      </c>
      <c r="D698" s="10">
        <v>0</v>
      </c>
      <c r="E698" s="7">
        <f t="shared" si="50"/>
        <v>0.1017239119344742</v>
      </c>
      <c r="F698" s="7">
        <f t="shared" si="51"/>
        <v>0</v>
      </c>
      <c r="G698" s="9">
        <f t="shared" si="53"/>
        <v>0</v>
      </c>
      <c r="H698" s="3" t="str">
        <f t="shared" si="54"/>
        <v> </v>
      </c>
      <c r="I698" s="9">
        <v>0.634438396254024</v>
      </c>
      <c r="J698" s="9">
        <v>0.634438396254024</v>
      </c>
      <c r="K698" s="10">
        <f t="shared" si="52"/>
        <v>0</v>
      </c>
    </row>
    <row r="699" spans="1:11" ht="12.75">
      <c r="A699" s="2">
        <v>333612</v>
      </c>
      <c r="B699" s="2" t="s">
        <v>887</v>
      </c>
      <c r="C699" s="3">
        <v>13074</v>
      </c>
      <c r="D699" s="10">
        <v>0</v>
      </c>
      <c r="E699" s="7">
        <f t="shared" si="50"/>
        <v>0.04261803578258398</v>
      </c>
      <c r="F699" s="7">
        <f t="shared" si="51"/>
        <v>0</v>
      </c>
      <c r="G699" s="9">
        <f t="shared" si="53"/>
        <v>0</v>
      </c>
      <c r="H699" s="3" t="str">
        <f t="shared" si="54"/>
        <v> </v>
      </c>
      <c r="I699" s="9">
        <v>0.40221494102228045</v>
      </c>
      <c r="J699" s="9">
        <v>0.40221494102228045</v>
      </c>
      <c r="K699" s="10">
        <f t="shared" si="52"/>
        <v>0</v>
      </c>
    </row>
    <row r="700" spans="1:11" ht="12.75">
      <c r="A700" s="2">
        <v>333613</v>
      </c>
      <c r="B700" t="s">
        <v>1346</v>
      </c>
      <c r="C700" s="3">
        <v>15779</v>
      </c>
      <c r="D700" s="10">
        <v>0</v>
      </c>
      <c r="E700" s="7">
        <f t="shared" si="50"/>
        <v>0.05143567283259849</v>
      </c>
      <c r="F700" s="7">
        <f t="shared" si="51"/>
        <v>0</v>
      </c>
      <c r="G700" s="9">
        <f t="shared" si="53"/>
        <v>0</v>
      </c>
      <c r="H700" s="3" t="str">
        <f t="shared" si="54"/>
        <v> </v>
      </c>
      <c r="I700" s="9">
        <v>0</v>
      </c>
      <c r="J700" s="9">
        <v>0</v>
      </c>
      <c r="K700" s="10">
        <f t="shared" si="52"/>
        <v>0</v>
      </c>
    </row>
    <row r="701" spans="1:11" ht="12.75">
      <c r="A701" s="2">
        <v>333618</v>
      </c>
      <c r="B701" s="2" t="s">
        <v>888</v>
      </c>
      <c r="C701" s="3">
        <v>41816</v>
      </c>
      <c r="D701" s="10">
        <v>0</v>
      </c>
      <c r="E701" s="7">
        <f t="shared" si="50"/>
        <v>0.13630991160199876</v>
      </c>
      <c r="F701" s="7">
        <f t="shared" si="51"/>
        <v>0</v>
      </c>
      <c r="G701" s="9">
        <f t="shared" si="53"/>
        <v>0</v>
      </c>
      <c r="H701" s="3" t="str">
        <f t="shared" si="54"/>
        <v> </v>
      </c>
      <c r="I701" s="9">
        <v>0.27127241223444326</v>
      </c>
      <c r="J701" s="9">
        <v>0.27127241223444326</v>
      </c>
      <c r="K701" s="10">
        <f t="shared" si="52"/>
        <v>0</v>
      </c>
    </row>
    <row r="702" spans="1:11" ht="12.75">
      <c r="A702" s="2">
        <v>3339</v>
      </c>
      <c r="B702" s="2" t="s">
        <v>889</v>
      </c>
      <c r="C702" s="3">
        <v>268094</v>
      </c>
      <c r="D702" s="10">
        <v>49.007776</v>
      </c>
      <c r="E702" s="7">
        <f t="shared" si="50"/>
        <v>0.8739207346715672</v>
      </c>
      <c r="F702" s="7">
        <f t="shared" si="51"/>
        <v>0.1914179318425935</v>
      </c>
      <c r="G702" s="9">
        <f t="shared" si="53"/>
        <v>0.21903351671193763</v>
      </c>
      <c r="H702" s="3">
        <f t="shared" si="54"/>
        <v>-174.73778009428796</v>
      </c>
      <c r="I702"/>
      <c r="J702" s="12">
        <f>((D703/D702)*J703)+((D707/D702)*J707)+((D712/D702)*J712)</f>
        <v>0.6786157394254443</v>
      </c>
      <c r="K702" s="10">
        <f t="shared" si="52"/>
        <v>33.25744814783654</v>
      </c>
    </row>
    <row r="703" spans="1:11" ht="12.75">
      <c r="A703" s="2">
        <v>33391</v>
      </c>
      <c r="B703" s="2" t="s">
        <v>890</v>
      </c>
      <c r="C703" s="3">
        <v>59253</v>
      </c>
      <c r="D703" s="10">
        <v>13.536422</v>
      </c>
      <c r="E703" s="7">
        <f t="shared" si="50"/>
        <v>0.19315025808669486</v>
      </c>
      <c r="F703" s="7">
        <f t="shared" si="51"/>
        <v>0.0528714852065228</v>
      </c>
      <c r="G703" s="9">
        <f t="shared" si="53"/>
        <v>0.27373240776510693</v>
      </c>
      <c r="H703" s="3">
        <f t="shared" si="54"/>
        <v>-35.91487282664605</v>
      </c>
      <c r="I703" s="9">
        <v>1.0000113825409334</v>
      </c>
      <c r="J703" s="9">
        <v>1.0000113825409334</v>
      </c>
      <c r="K703" s="10">
        <f t="shared" si="52"/>
        <v>13.536576078877506</v>
      </c>
    </row>
    <row r="704" spans="1:11" ht="12.75">
      <c r="A704" s="2">
        <v>333911</v>
      </c>
      <c r="B704" s="2" t="s">
        <v>891</v>
      </c>
      <c r="C704" s="3">
        <v>33250</v>
      </c>
      <c r="D704" s="10">
        <v>13.536422</v>
      </c>
      <c r="E704" s="7">
        <f t="shared" si="50"/>
        <v>0.10838685098446668</v>
      </c>
      <c r="F704" s="7">
        <f t="shared" si="51"/>
        <v>0.0528714852065228</v>
      </c>
      <c r="G704" s="9">
        <f t="shared" si="53"/>
        <v>0.48780349946784607</v>
      </c>
      <c r="H704" s="3">
        <f t="shared" si="54"/>
        <v>-14.21332152329808</v>
      </c>
      <c r="I704" s="9">
        <v>1.0000113825409334</v>
      </c>
      <c r="J704" s="9">
        <v>1.0000113825409334</v>
      </c>
      <c r="K704" s="10">
        <f t="shared" si="52"/>
        <v>13.536576078877506</v>
      </c>
    </row>
    <row r="705" spans="1:11" ht="12.75">
      <c r="A705" s="2">
        <v>333912</v>
      </c>
      <c r="B705" s="2" t="s">
        <v>892</v>
      </c>
      <c r="C705" s="3">
        <v>21769</v>
      </c>
      <c r="D705" s="10">
        <v>0</v>
      </c>
      <c r="E705" s="7">
        <f t="shared" si="50"/>
        <v>0.07096160478438662</v>
      </c>
      <c r="F705" s="7">
        <f t="shared" si="51"/>
        <v>0</v>
      </c>
      <c r="G705" s="9">
        <f t="shared" si="53"/>
        <v>0</v>
      </c>
      <c r="H705" s="3" t="str">
        <f t="shared" si="54"/>
        <v> </v>
      </c>
      <c r="I705" s="9">
        <v>1.0000455465587044</v>
      </c>
      <c r="J705" s="9">
        <v>1.0000455465587044</v>
      </c>
      <c r="K705" s="10">
        <f t="shared" si="52"/>
        <v>0</v>
      </c>
    </row>
    <row r="706" spans="1:11" ht="12.75">
      <c r="A706" s="2">
        <v>333913</v>
      </c>
      <c r="B706" t="s">
        <v>1347</v>
      </c>
      <c r="C706" s="3">
        <v>4234</v>
      </c>
      <c r="D706" s="10">
        <v>0</v>
      </c>
      <c r="E706" s="7">
        <f t="shared" si="50"/>
        <v>0.013801802317841562</v>
      </c>
      <c r="F706" s="7">
        <f t="shared" si="51"/>
        <v>0</v>
      </c>
      <c r="G706" s="9">
        <f t="shared" si="53"/>
        <v>0</v>
      </c>
      <c r="H706" s="3" t="str">
        <f t="shared" si="54"/>
        <v> </v>
      </c>
      <c r="I706" s="9">
        <v>1.0000113825409334</v>
      </c>
      <c r="J706" s="9">
        <v>1.0000113825409334</v>
      </c>
      <c r="K706" s="10">
        <f t="shared" si="52"/>
        <v>0</v>
      </c>
    </row>
    <row r="707" spans="1:11" ht="12.75">
      <c r="A707" s="2">
        <v>33392</v>
      </c>
      <c r="B707" s="2" t="s">
        <v>893</v>
      </c>
      <c r="C707" s="3">
        <v>75217</v>
      </c>
      <c r="D707" s="10">
        <v>0</v>
      </c>
      <c r="E707" s="7">
        <f aca="true" t="shared" si="55" ref="E707:E770">C707/C$2104*1000</f>
        <v>0.24518898557890617</v>
      </c>
      <c r="F707" s="7">
        <f aca="true" t="shared" si="56" ref="F707:F770">D707/D$2104*1000</f>
        <v>0</v>
      </c>
      <c r="G707" s="9">
        <f t="shared" si="53"/>
        <v>0</v>
      </c>
      <c r="H707" s="3" t="str">
        <f t="shared" si="54"/>
        <v> </v>
      </c>
      <c r="I707" s="9">
        <v>0.18086950161947551</v>
      </c>
      <c r="J707" s="9">
        <v>0.18086950161947551</v>
      </c>
      <c r="K707" s="10">
        <f aca="true" t="shared" si="57" ref="K707:K770">D707*J707</f>
        <v>0</v>
      </c>
    </row>
    <row r="708" spans="1:11" ht="12.75">
      <c r="A708" s="2">
        <v>333921</v>
      </c>
      <c r="B708" t="s">
        <v>1348</v>
      </c>
      <c r="C708" s="3">
        <v>7980</v>
      </c>
      <c r="D708" s="10">
        <v>0</v>
      </c>
      <c r="E708" s="7">
        <f t="shared" si="55"/>
        <v>0.026012844236272002</v>
      </c>
      <c r="F708" s="7">
        <f t="shared" si="56"/>
        <v>0</v>
      </c>
      <c r="G708" s="9">
        <f aca="true" t="shared" si="58" ref="G708:G771">F708/E708</f>
        <v>0</v>
      </c>
      <c r="H708" s="3" t="str">
        <f aca="true" t="shared" si="59" ref="H708:H771">IF(D708&gt;0,(D708-(D708/G708))," ")</f>
        <v> </v>
      </c>
      <c r="I708" s="9">
        <v>0.18086950161947551</v>
      </c>
      <c r="J708" s="9">
        <v>0.18086950161947551</v>
      </c>
      <c r="K708" s="10">
        <f t="shared" si="57"/>
        <v>0</v>
      </c>
    </row>
    <row r="709" spans="1:11" ht="12.75">
      <c r="A709" s="2">
        <v>333922</v>
      </c>
      <c r="B709" s="2" t="s">
        <v>894</v>
      </c>
      <c r="C709" s="3">
        <v>29000</v>
      </c>
      <c r="D709" s="10">
        <v>0</v>
      </c>
      <c r="E709" s="7">
        <f t="shared" si="55"/>
        <v>0.09453289258795591</v>
      </c>
      <c r="F709" s="7">
        <f t="shared" si="56"/>
        <v>0</v>
      </c>
      <c r="G709" s="9">
        <f t="shared" si="58"/>
        <v>0</v>
      </c>
      <c r="H709" s="3" t="str">
        <f t="shared" si="59"/>
        <v> </v>
      </c>
      <c r="I709" s="9">
        <v>0.18086950161947551</v>
      </c>
      <c r="J709" s="9">
        <v>0.18086950161947551</v>
      </c>
      <c r="K709" s="10">
        <f t="shared" si="57"/>
        <v>0</v>
      </c>
    </row>
    <row r="710" spans="1:11" ht="12.75">
      <c r="A710" s="2">
        <v>333923</v>
      </c>
      <c r="B710" s="2" t="s">
        <v>895</v>
      </c>
      <c r="C710" s="3">
        <v>17240</v>
      </c>
      <c r="D710" s="10">
        <v>0</v>
      </c>
      <c r="E710" s="7">
        <f t="shared" si="55"/>
        <v>0.056198174766081375</v>
      </c>
      <c r="F710" s="7">
        <f t="shared" si="56"/>
        <v>0</v>
      </c>
      <c r="G710" s="9">
        <f t="shared" si="58"/>
        <v>0</v>
      </c>
      <c r="H710" s="3" t="str">
        <f t="shared" si="59"/>
        <v> </v>
      </c>
      <c r="I710" s="9">
        <v>0.18086950161947551</v>
      </c>
      <c r="J710" s="9">
        <v>0.18086950161947551</v>
      </c>
      <c r="K710" s="10">
        <f t="shared" si="57"/>
        <v>0</v>
      </c>
    </row>
    <row r="711" spans="1:11" ht="12.75">
      <c r="A711" s="2">
        <v>333924</v>
      </c>
      <c r="B711" s="2" t="s">
        <v>896</v>
      </c>
      <c r="C711" s="3">
        <v>20997</v>
      </c>
      <c r="D711" s="10">
        <v>0</v>
      </c>
      <c r="E711" s="7">
        <f t="shared" si="55"/>
        <v>0.06844507398859691</v>
      </c>
      <c r="F711" s="7">
        <f t="shared" si="56"/>
        <v>0</v>
      </c>
      <c r="G711" s="9">
        <f t="shared" si="58"/>
        <v>0</v>
      </c>
      <c r="H711" s="3" t="str">
        <f t="shared" si="59"/>
        <v> </v>
      </c>
      <c r="I711" s="9">
        <v>0.18086950161947551</v>
      </c>
      <c r="J711" s="9">
        <v>0.18086950161947551</v>
      </c>
      <c r="K711" s="10">
        <f t="shared" si="57"/>
        <v>0</v>
      </c>
    </row>
    <row r="712" spans="1:11" ht="12.75">
      <c r="A712" s="2">
        <v>33399</v>
      </c>
      <c r="B712" s="2" t="s">
        <v>897</v>
      </c>
      <c r="C712" s="3">
        <v>133624</v>
      </c>
      <c r="D712" s="10">
        <v>35.471354</v>
      </c>
      <c r="E712" s="7">
        <f t="shared" si="55"/>
        <v>0.43558149100596616</v>
      </c>
      <c r="F712" s="7">
        <f t="shared" si="56"/>
        <v>0.13854644663607069</v>
      </c>
      <c r="G712" s="9">
        <f t="shared" si="58"/>
        <v>0.3180723917265186</v>
      </c>
      <c r="H712" s="3">
        <f t="shared" si="59"/>
        <v>-76.04839723480248</v>
      </c>
      <c r="I712"/>
      <c r="J712" s="12">
        <f>((D713/D712)*J713)+((D714/D712)*J714)+((D715/D712)*J715)+((D716/D712)*J716)+((D717/D712)*J717)+((D718/D712)*J718)+((D719/D712)*J719)+((D720/D712)*J720)</f>
        <v>0.5559661485986421</v>
      </c>
      <c r="K712" s="10">
        <f t="shared" si="57"/>
        <v>19.72087206895904</v>
      </c>
    </row>
    <row r="713" spans="1:11" ht="12.75">
      <c r="A713" s="2">
        <v>333991</v>
      </c>
      <c r="B713" s="2" t="s">
        <v>898</v>
      </c>
      <c r="C713" s="3">
        <v>5480</v>
      </c>
      <c r="D713" s="10">
        <v>0</v>
      </c>
      <c r="E713" s="7">
        <f t="shared" si="55"/>
        <v>0.01786345694420684</v>
      </c>
      <c r="F713" s="7">
        <f t="shared" si="56"/>
        <v>0</v>
      </c>
      <c r="G713" s="9">
        <f t="shared" si="58"/>
        <v>0</v>
      </c>
      <c r="H713" s="3" t="str">
        <f t="shared" si="59"/>
        <v> </v>
      </c>
      <c r="I713" s="9">
        <v>0.25483535144713526</v>
      </c>
      <c r="J713" s="9">
        <v>0.25483535144713526</v>
      </c>
      <c r="K713" s="10">
        <f t="shared" si="57"/>
        <v>0</v>
      </c>
    </row>
    <row r="714" spans="1:11" ht="12.75">
      <c r="A714" s="2">
        <v>333992</v>
      </c>
      <c r="B714" s="2" t="s">
        <v>899</v>
      </c>
      <c r="C714" s="3">
        <v>15098</v>
      </c>
      <c r="D714" s="10">
        <v>1.7785080000000002</v>
      </c>
      <c r="E714" s="7">
        <f t="shared" si="55"/>
        <v>0.04921577973423994</v>
      </c>
      <c r="F714" s="7">
        <f t="shared" si="56"/>
        <v>0.006946618494287668</v>
      </c>
      <c r="G714" s="9">
        <f t="shared" si="58"/>
        <v>0.1411461635231359</v>
      </c>
      <c r="H714" s="3">
        <f t="shared" si="59"/>
        <v>-10.821962006458781</v>
      </c>
      <c r="I714" s="9">
        <v>0.555966148598642</v>
      </c>
      <c r="J714" s="9">
        <v>0.555966148598642</v>
      </c>
      <c r="K714" s="10">
        <f t="shared" si="57"/>
        <v>0.9887902430118737</v>
      </c>
    </row>
    <row r="715" spans="1:11" ht="12.75">
      <c r="A715" s="2">
        <v>333993</v>
      </c>
      <c r="B715" s="2" t="s">
        <v>900</v>
      </c>
      <c r="C715" s="3">
        <v>19423</v>
      </c>
      <c r="D715" s="10">
        <v>0</v>
      </c>
      <c r="E715" s="7">
        <f t="shared" si="55"/>
        <v>0.06331421974951268</v>
      </c>
      <c r="F715" s="7">
        <f t="shared" si="56"/>
        <v>0</v>
      </c>
      <c r="G715" s="9">
        <f t="shared" si="58"/>
        <v>0</v>
      </c>
      <c r="H715" s="3" t="str">
        <f t="shared" si="59"/>
        <v> </v>
      </c>
      <c r="I715" s="9">
        <v>0.39478290747797834</v>
      </c>
      <c r="J715" s="9">
        <v>0.39478290747797834</v>
      </c>
      <c r="K715" s="10">
        <f t="shared" si="57"/>
        <v>0</v>
      </c>
    </row>
    <row r="716" spans="1:11" ht="12.75">
      <c r="A716" s="2">
        <v>333994</v>
      </c>
      <c r="B716" s="2" t="s">
        <v>901</v>
      </c>
      <c r="C716" s="3">
        <v>10664</v>
      </c>
      <c r="D716" s="10">
        <v>0</v>
      </c>
      <c r="E716" s="7">
        <f t="shared" si="55"/>
        <v>0.03476202643303316</v>
      </c>
      <c r="F716" s="7">
        <f t="shared" si="56"/>
        <v>0</v>
      </c>
      <c r="G716" s="9">
        <f t="shared" si="58"/>
        <v>0</v>
      </c>
      <c r="H716" s="3" t="str">
        <f t="shared" si="59"/>
        <v> </v>
      </c>
      <c r="I716" s="9">
        <v>1.0000222414432225</v>
      </c>
      <c r="J716" s="9">
        <v>1.0000222414432225</v>
      </c>
      <c r="K716" s="10">
        <f t="shared" si="57"/>
        <v>0</v>
      </c>
    </row>
    <row r="717" spans="1:11" ht="12.75">
      <c r="A717" s="2">
        <v>333995</v>
      </c>
      <c r="B717" s="2" t="s">
        <v>902</v>
      </c>
      <c r="C717" s="3">
        <v>21768</v>
      </c>
      <c r="D717" s="10">
        <v>0</v>
      </c>
      <c r="E717" s="7">
        <f t="shared" si="55"/>
        <v>0.0709583450294698</v>
      </c>
      <c r="F717" s="7">
        <f t="shared" si="56"/>
        <v>0</v>
      </c>
      <c r="G717" s="9">
        <f t="shared" si="58"/>
        <v>0</v>
      </c>
      <c r="H717" s="3" t="str">
        <f t="shared" si="59"/>
        <v> </v>
      </c>
      <c r="I717" s="9">
        <v>1.0000077447335811</v>
      </c>
      <c r="J717" s="9">
        <v>1.0000077447335811</v>
      </c>
      <c r="K717" s="10">
        <f t="shared" si="57"/>
        <v>0</v>
      </c>
    </row>
    <row r="718" spans="1:11" ht="12.75">
      <c r="A718" s="2">
        <v>333996</v>
      </c>
      <c r="B718" s="2" t="s">
        <v>903</v>
      </c>
      <c r="C718" s="3">
        <v>10939</v>
      </c>
      <c r="D718" s="10">
        <v>0</v>
      </c>
      <c r="E718" s="7">
        <f t="shared" si="55"/>
        <v>0.03565845903516033</v>
      </c>
      <c r="F718" s="7">
        <f t="shared" si="56"/>
        <v>0</v>
      </c>
      <c r="G718" s="9">
        <f t="shared" si="58"/>
        <v>0</v>
      </c>
      <c r="H718" s="3" t="str">
        <f t="shared" si="59"/>
        <v> </v>
      </c>
      <c r="I718" s="9">
        <v>1.0000077447335811</v>
      </c>
      <c r="J718" s="9">
        <v>1.0000077447335811</v>
      </c>
      <c r="K718" s="10">
        <f t="shared" si="57"/>
        <v>0</v>
      </c>
    </row>
    <row r="719" spans="1:11" ht="12.75">
      <c r="A719" s="2">
        <v>333997</v>
      </c>
      <c r="B719" s="2" t="s">
        <v>904</v>
      </c>
      <c r="C719" s="3">
        <v>3633</v>
      </c>
      <c r="D719" s="10">
        <v>0</v>
      </c>
      <c r="E719" s="7">
        <f t="shared" si="55"/>
        <v>0.011842689612829096</v>
      </c>
      <c r="F719" s="7">
        <f t="shared" si="56"/>
        <v>0</v>
      </c>
      <c r="G719" s="9">
        <f t="shared" si="58"/>
        <v>0</v>
      </c>
      <c r="H719" s="3" t="str">
        <f t="shared" si="59"/>
        <v> </v>
      </c>
      <c r="I719" s="9">
        <v>0.555966148598642</v>
      </c>
      <c r="J719" s="9">
        <v>0.555966148598642</v>
      </c>
      <c r="K719" s="10">
        <f t="shared" si="57"/>
        <v>0</v>
      </c>
    </row>
    <row r="720" spans="1:11" ht="12.75">
      <c r="A720" s="2">
        <v>333999</v>
      </c>
      <c r="B720" s="2" t="s">
        <v>905</v>
      </c>
      <c r="C720" s="3">
        <v>46619</v>
      </c>
      <c r="D720" s="10">
        <v>33.692846</v>
      </c>
      <c r="E720" s="7">
        <f t="shared" si="55"/>
        <v>0.15196651446751436</v>
      </c>
      <c r="F720" s="7">
        <f t="shared" si="56"/>
        <v>0.13159982814178306</v>
      </c>
      <c r="G720" s="9">
        <f t="shared" si="58"/>
        <v>0.8659791178530646</v>
      </c>
      <c r="H720" s="3">
        <f t="shared" si="59"/>
        <v>-5.214380866545355</v>
      </c>
      <c r="I720" s="9">
        <v>0.555966148598642</v>
      </c>
      <c r="J720" s="9">
        <v>0.555966148598642</v>
      </c>
      <c r="K720" s="10">
        <f t="shared" si="57"/>
        <v>18.732081825947162</v>
      </c>
    </row>
    <row r="721" spans="1:11" ht="12.75">
      <c r="A721" s="2">
        <v>334</v>
      </c>
      <c r="B721" s="2" t="s">
        <v>906</v>
      </c>
      <c r="C721" s="3">
        <v>965230</v>
      </c>
      <c r="D721" s="10">
        <v>3146.9710999999998</v>
      </c>
      <c r="E721" s="7">
        <f t="shared" si="55"/>
        <v>3.1464132383680234</v>
      </c>
      <c r="F721" s="7">
        <f t="shared" si="56"/>
        <v>12.291655502392343</v>
      </c>
      <c r="G721" s="9">
        <f t="shared" si="58"/>
        <v>3.906561081203612</v>
      </c>
      <c r="H721" s="3">
        <f t="shared" si="59"/>
        <v>2341.4106506468265</v>
      </c>
      <c r="I721"/>
      <c r="J721" s="12">
        <f>((D722/D721)*J722)+((D728/D721)*J728)+((D735/D721)*J735)+((D738/D721)*J738)+((D749/D721)*J749)+((D761/D721)*J761)</f>
        <v>0.8322177490302778</v>
      </c>
      <c r="K721" s="10">
        <f t="shared" si="57"/>
        <v>2618.965205105337</v>
      </c>
    </row>
    <row r="722" spans="1:11" ht="12.75">
      <c r="A722" s="2">
        <v>3341</v>
      </c>
      <c r="B722" s="2" t="s">
        <v>907</v>
      </c>
      <c r="C722" s="3">
        <v>90600</v>
      </c>
      <c r="D722" s="10">
        <v>8.39851</v>
      </c>
      <c r="E722" s="7">
        <f t="shared" si="55"/>
        <v>0.29533379546444155</v>
      </c>
      <c r="F722" s="7">
        <f t="shared" si="56"/>
        <v>0.032803476223025096</v>
      </c>
      <c r="G722" s="9">
        <f t="shared" si="58"/>
        <v>0.11107254478424453</v>
      </c>
      <c r="H722" s="3">
        <f t="shared" si="59"/>
        <v>-67.21432498378364</v>
      </c>
      <c r="I722"/>
      <c r="J722" s="12">
        <f>J723</f>
        <v>0.20586310392029925</v>
      </c>
      <c r="K722" s="10">
        <f t="shared" si="57"/>
        <v>1.7289433369056724</v>
      </c>
    </row>
    <row r="723" spans="1:11" ht="12.75">
      <c r="A723" s="2">
        <v>33411</v>
      </c>
      <c r="B723" s="2" t="s">
        <v>907</v>
      </c>
      <c r="C723" s="3">
        <v>90600</v>
      </c>
      <c r="D723" s="10">
        <v>8.39851</v>
      </c>
      <c r="E723" s="7">
        <f t="shared" si="55"/>
        <v>0.29533379546444155</v>
      </c>
      <c r="F723" s="7">
        <f t="shared" si="56"/>
        <v>0.032803476223025096</v>
      </c>
      <c r="G723" s="9">
        <f t="shared" si="58"/>
        <v>0.11107254478424453</v>
      </c>
      <c r="H723" s="3">
        <f t="shared" si="59"/>
        <v>-67.21432498378364</v>
      </c>
      <c r="I723"/>
      <c r="J723" s="12">
        <f>((D724/D723)*J724)+((D725/D723)*J725)+((D726/D723)*J726)+((D727/D723)*J727)</f>
        <v>0.20586310392029925</v>
      </c>
      <c r="K723" s="10">
        <f t="shared" si="57"/>
        <v>1.7289433369056724</v>
      </c>
    </row>
    <row r="724" spans="1:11" ht="12.75">
      <c r="A724" s="2">
        <v>334111</v>
      </c>
      <c r="B724" s="2" t="s">
        <v>908</v>
      </c>
      <c r="C724" s="3">
        <v>39977</v>
      </c>
      <c r="D724" s="10">
        <v>1.7785080000000002</v>
      </c>
      <c r="E724" s="7">
        <f t="shared" si="55"/>
        <v>0.13031522230995563</v>
      </c>
      <c r="F724" s="7">
        <f t="shared" si="56"/>
        <v>0.006946618494287668</v>
      </c>
      <c r="G724" s="9">
        <f t="shared" si="58"/>
        <v>0.05330627052736087</v>
      </c>
      <c r="H724" s="3">
        <f t="shared" si="59"/>
        <v>-31.58544679190639</v>
      </c>
      <c r="I724" s="9">
        <v>0.1960701389967386</v>
      </c>
      <c r="J724" s="9">
        <v>0.1960701389967386</v>
      </c>
      <c r="K724" s="10">
        <f t="shared" si="57"/>
        <v>0.34871231076681164</v>
      </c>
    </row>
    <row r="725" spans="1:11" ht="12.75">
      <c r="A725" s="2">
        <v>334112</v>
      </c>
      <c r="B725" s="2" t="s">
        <v>909</v>
      </c>
      <c r="C725" s="3">
        <v>15518</v>
      </c>
      <c r="D725" s="10">
        <v>0</v>
      </c>
      <c r="E725" s="7">
        <f t="shared" si="55"/>
        <v>0.050584876799306885</v>
      </c>
      <c r="F725" s="7">
        <f t="shared" si="56"/>
        <v>0</v>
      </c>
      <c r="G725" s="9">
        <f t="shared" si="58"/>
        <v>0</v>
      </c>
      <c r="H725" s="3" t="str">
        <f t="shared" si="59"/>
        <v> </v>
      </c>
      <c r="I725" s="9">
        <v>0.13887659348441928</v>
      </c>
      <c r="J725" s="9">
        <v>0.13887659348441928</v>
      </c>
      <c r="K725" s="10">
        <f t="shared" si="57"/>
        <v>0</v>
      </c>
    </row>
    <row r="726" spans="1:11" ht="12.75">
      <c r="A726" s="2">
        <v>334113</v>
      </c>
      <c r="B726" s="2" t="s">
        <v>910</v>
      </c>
      <c r="C726" s="3">
        <v>2140</v>
      </c>
      <c r="D726" s="10">
        <v>0</v>
      </c>
      <c r="E726" s="7">
        <f t="shared" si="55"/>
        <v>0.00697587552200778</v>
      </c>
      <c r="F726" s="7">
        <f t="shared" si="56"/>
        <v>0</v>
      </c>
      <c r="G726" s="9">
        <f t="shared" si="58"/>
        <v>0</v>
      </c>
      <c r="H726" s="3" t="str">
        <f t="shared" si="59"/>
        <v> </v>
      </c>
      <c r="I726" s="9">
        <v>0.2084940497206588</v>
      </c>
      <c r="J726" s="9">
        <v>0.2084940497206588</v>
      </c>
      <c r="K726" s="10">
        <f t="shared" si="57"/>
        <v>0</v>
      </c>
    </row>
    <row r="727" spans="1:11" ht="12.75">
      <c r="A727" s="2">
        <v>334119</v>
      </c>
      <c r="B727" s="2" t="s">
        <v>911</v>
      </c>
      <c r="C727" s="3">
        <v>32965</v>
      </c>
      <c r="D727" s="10">
        <v>6.620002</v>
      </c>
      <c r="E727" s="7">
        <f t="shared" si="55"/>
        <v>0.10745782083317126</v>
      </c>
      <c r="F727" s="7">
        <f t="shared" si="56"/>
        <v>0.02585685772873743</v>
      </c>
      <c r="G727" s="9">
        <f t="shared" si="58"/>
        <v>0.2406233211157363</v>
      </c>
      <c r="H727" s="3">
        <f t="shared" si="59"/>
        <v>-20.891886578812674</v>
      </c>
      <c r="I727" s="9">
        <v>0.2084940497206588</v>
      </c>
      <c r="J727" s="9">
        <v>0.2084940497206588</v>
      </c>
      <c r="K727" s="10">
        <f t="shared" si="57"/>
        <v>1.3802310261388608</v>
      </c>
    </row>
    <row r="728" spans="1:11" ht="12.75">
      <c r="A728" s="2">
        <v>3342</v>
      </c>
      <c r="B728" s="2" t="s">
        <v>912</v>
      </c>
      <c r="C728" s="3">
        <v>143202</v>
      </c>
      <c r="D728" s="10">
        <v>11.955526000000003</v>
      </c>
      <c r="E728" s="7">
        <f t="shared" si="55"/>
        <v>0.46680342359932625</v>
      </c>
      <c r="F728" s="7">
        <f t="shared" si="56"/>
        <v>0.04669671321160044</v>
      </c>
      <c r="G728" s="9">
        <f t="shared" si="58"/>
        <v>0.10003507011911264</v>
      </c>
      <c r="H728" s="3">
        <f t="shared" si="59"/>
        <v>-107.5578205270175</v>
      </c>
      <c r="I728"/>
      <c r="J728" s="12">
        <f>((D729/D728)*J729)+((D731/D728)*J731)+((D733/D728)*J733)</f>
        <v>0.36324034412377315</v>
      </c>
      <c r="K728" s="10">
        <f t="shared" si="57"/>
        <v>4.342729378420718</v>
      </c>
    </row>
    <row r="729" spans="1:11" ht="12.75">
      <c r="A729" s="2">
        <v>33421</v>
      </c>
      <c r="B729" s="2" t="s">
        <v>913</v>
      </c>
      <c r="C729" s="3">
        <v>22501</v>
      </c>
      <c r="D729" s="10">
        <v>0</v>
      </c>
      <c r="E729" s="7">
        <f t="shared" si="55"/>
        <v>0.0733477453835033</v>
      </c>
      <c r="F729" s="7">
        <f t="shared" si="56"/>
        <v>0</v>
      </c>
      <c r="G729" s="9">
        <f t="shared" si="58"/>
        <v>0</v>
      </c>
      <c r="H729" s="3" t="str">
        <f t="shared" si="59"/>
        <v> </v>
      </c>
      <c r="I729" s="9">
        <v>0.7479645950076413</v>
      </c>
      <c r="J729" s="9">
        <v>0.7479645950076413</v>
      </c>
      <c r="K729" s="10">
        <f t="shared" si="57"/>
        <v>0</v>
      </c>
    </row>
    <row r="730" spans="1:11" ht="12.75">
      <c r="A730" s="2">
        <v>334210</v>
      </c>
      <c r="B730" s="2" t="s">
        <v>913</v>
      </c>
      <c r="C730" s="3">
        <v>22501</v>
      </c>
      <c r="D730" s="10">
        <v>0</v>
      </c>
      <c r="E730" s="7">
        <f t="shared" si="55"/>
        <v>0.0733477453835033</v>
      </c>
      <c r="F730" s="7">
        <f t="shared" si="56"/>
        <v>0</v>
      </c>
      <c r="G730" s="9">
        <f t="shared" si="58"/>
        <v>0</v>
      </c>
      <c r="H730" s="3" t="str">
        <f t="shared" si="59"/>
        <v> </v>
      </c>
      <c r="I730" s="9">
        <v>0.7479645950076413</v>
      </c>
      <c r="J730" s="9">
        <v>0.7479645950076413</v>
      </c>
      <c r="K730" s="10">
        <f t="shared" si="57"/>
        <v>0</v>
      </c>
    </row>
    <row r="731" spans="1:11" ht="12.75">
      <c r="A731" s="2">
        <v>33422</v>
      </c>
      <c r="B731" s="2" t="s">
        <v>914</v>
      </c>
      <c r="C731" s="3">
        <v>103493</v>
      </c>
      <c r="D731" s="10">
        <v>5.335524</v>
      </c>
      <c r="E731" s="7">
        <f t="shared" si="55"/>
        <v>0.33736181560708</v>
      </c>
      <c r="F731" s="7">
        <f t="shared" si="56"/>
        <v>0.020839855482863004</v>
      </c>
      <c r="G731" s="9">
        <f t="shared" si="58"/>
        <v>0.06177301199711011</v>
      </c>
      <c r="H731" s="3">
        <f t="shared" si="59"/>
        <v>-81.03753484080265</v>
      </c>
      <c r="I731" s="9">
        <v>0.1589612350072189</v>
      </c>
      <c r="J731" s="9">
        <v>0.1589612350072189</v>
      </c>
      <c r="K731" s="10">
        <f t="shared" si="57"/>
        <v>0.8481414844506566</v>
      </c>
    </row>
    <row r="732" spans="1:11" ht="12.75">
      <c r="A732" s="2">
        <v>334220</v>
      </c>
      <c r="B732" s="2" t="s">
        <v>914</v>
      </c>
      <c r="C732" s="3">
        <v>103493</v>
      </c>
      <c r="D732" s="10">
        <v>5.335524</v>
      </c>
      <c r="E732" s="7">
        <f t="shared" si="55"/>
        <v>0.33736181560708</v>
      </c>
      <c r="F732" s="7">
        <f t="shared" si="56"/>
        <v>0.020839855482863004</v>
      </c>
      <c r="G732" s="9">
        <f t="shared" si="58"/>
        <v>0.06177301199711011</v>
      </c>
      <c r="H732" s="3">
        <f t="shared" si="59"/>
        <v>-81.03753484080265</v>
      </c>
      <c r="I732" s="9">
        <v>0.1589612350072189</v>
      </c>
      <c r="J732" s="9">
        <v>0.1589612350072189</v>
      </c>
      <c r="K732" s="10">
        <f t="shared" si="57"/>
        <v>0.8481414844506566</v>
      </c>
    </row>
    <row r="733" spans="1:11" ht="12.75">
      <c r="A733" s="2">
        <v>33429</v>
      </c>
      <c r="B733" s="2" t="s">
        <v>915</v>
      </c>
      <c r="C733" s="3">
        <v>17208</v>
      </c>
      <c r="D733" s="10">
        <v>6.620002</v>
      </c>
      <c r="E733" s="7">
        <f t="shared" si="55"/>
        <v>0.05609386260874294</v>
      </c>
      <c r="F733" s="7">
        <f t="shared" si="56"/>
        <v>0.02585685772873743</v>
      </c>
      <c r="G733" s="9">
        <f t="shared" si="58"/>
        <v>0.46095698399466806</v>
      </c>
      <c r="H733" s="3">
        <f t="shared" si="59"/>
        <v>-7.741429174403412</v>
      </c>
      <c r="I733" s="9">
        <v>0.5278832081878617</v>
      </c>
      <c r="J733" s="9">
        <v>0.5278832081878617</v>
      </c>
      <c r="K733" s="10">
        <f t="shared" si="57"/>
        <v>3.494587893970061</v>
      </c>
    </row>
    <row r="734" spans="1:11" ht="12.75">
      <c r="A734" s="2">
        <v>334290</v>
      </c>
      <c r="B734" s="2" t="s">
        <v>915</v>
      </c>
      <c r="C734" s="3">
        <v>17208</v>
      </c>
      <c r="D734" s="10">
        <v>6.620002</v>
      </c>
      <c r="E734" s="7">
        <f t="shared" si="55"/>
        <v>0.05609386260874294</v>
      </c>
      <c r="F734" s="7">
        <f t="shared" si="56"/>
        <v>0.02585685772873743</v>
      </c>
      <c r="G734" s="9">
        <f t="shared" si="58"/>
        <v>0.46095698399466806</v>
      </c>
      <c r="H734" s="3">
        <f t="shared" si="59"/>
        <v>-7.741429174403412</v>
      </c>
      <c r="I734" s="9">
        <v>0.5278832081878617</v>
      </c>
      <c r="J734" s="9">
        <v>0.5278832081878617</v>
      </c>
      <c r="K734" s="10">
        <f t="shared" si="57"/>
        <v>3.494587893970061</v>
      </c>
    </row>
    <row r="735" spans="1:11" ht="12.75">
      <c r="A735" s="2">
        <v>3343</v>
      </c>
      <c r="B735" s="2" t="s">
        <v>916</v>
      </c>
      <c r="C735" s="3">
        <v>12847</v>
      </c>
      <c r="D735" s="10">
        <v>1.7785080000000002</v>
      </c>
      <c r="E735" s="7">
        <f t="shared" si="55"/>
        <v>0.04187807141646446</v>
      </c>
      <c r="F735" s="7">
        <f t="shared" si="56"/>
        <v>0.006946618494287668</v>
      </c>
      <c r="G735" s="9">
        <f t="shared" si="58"/>
        <v>0.1658772302383674</v>
      </c>
      <c r="H735" s="3">
        <f t="shared" si="59"/>
        <v>-8.943325234400314</v>
      </c>
      <c r="I735" s="9">
        <v>0.22039931454987446</v>
      </c>
      <c r="J735" s="9">
        <v>0.22039931454987446</v>
      </c>
      <c r="K735" s="10">
        <f t="shared" si="57"/>
        <v>0.3919819441214682</v>
      </c>
    </row>
    <row r="736" spans="1:11" ht="12.75">
      <c r="A736" s="2">
        <v>33431</v>
      </c>
      <c r="B736" s="2" t="s">
        <v>916</v>
      </c>
      <c r="C736" s="3">
        <v>12847</v>
      </c>
      <c r="D736" s="10">
        <v>1.7785080000000002</v>
      </c>
      <c r="E736" s="7">
        <f t="shared" si="55"/>
        <v>0.04187807141646446</v>
      </c>
      <c r="F736" s="7">
        <f t="shared" si="56"/>
        <v>0.006946618494287668</v>
      </c>
      <c r="G736" s="9">
        <f t="shared" si="58"/>
        <v>0.1658772302383674</v>
      </c>
      <c r="H736" s="3">
        <f t="shared" si="59"/>
        <v>-8.943325234400314</v>
      </c>
      <c r="I736" s="9">
        <v>0.22039931454987446</v>
      </c>
      <c r="J736" s="9">
        <v>0.22039931454987446</v>
      </c>
      <c r="K736" s="10">
        <f t="shared" si="57"/>
        <v>0.3919819441214682</v>
      </c>
    </row>
    <row r="737" spans="1:11" ht="12.75">
      <c r="A737" s="2">
        <v>334310</v>
      </c>
      <c r="B737" s="2" t="s">
        <v>916</v>
      </c>
      <c r="C737" s="3">
        <v>12847</v>
      </c>
      <c r="D737" s="10">
        <v>1.7785080000000002</v>
      </c>
      <c r="E737" s="7">
        <f t="shared" si="55"/>
        <v>0.04187807141646446</v>
      </c>
      <c r="F737" s="7">
        <f t="shared" si="56"/>
        <v>0.006946618494287668</v>
      </c>
      <c r="G737" s="9">
        <f t="shared" si="58"/>
        <v>0.1658772302383674</v>
      </c>
      <c r="H737" s="3">
        <f t="shared" si="59"/>
        <v>-8.943325234400314</v>
      </c>
      <c r="I737" s="9">
        <v>0.22039931454987446</v>
      </c>
      <c r="J737" s="9">
        <v>0.22039931454987446</v>
      </c>
      <c r="K737" s="10">
        <f t="shared" si="57"/>
        <v>0.3919819441214682</v>
      </c>
    </row>
    <row r="738" spans="1:11" ht="12.75">
      <c r="A738" s="2">
        <v>3344</v>
      </c>
      <c r="B738" s="2" t="s">
        <v>917</v>
      </c>
      <c r="C738" s="3">
        <v>298991</v>
      </c>
      <c r="D738" s="10">
        <v>2950.9399959999996</v>
      </c>
      <c r="E738" s="7">
        <f t="shared" si="55"/>
        <v>0.9746373823367422</v>
      </c>
      <c r="F738" s="7">
        <f t="shared" si="56"/>
        <v>11.525983775021968</v>
      </c>
      <c r="G738" s="9">
        <f t="shared" si="58"/>
        <v>11.82592006412461</v>
      </c>
      <c r="H738" s="3">
        <f t="shared" si="59"/>
        <v>2701.408460187235</v>
      </c>
      <c r="I738"/>
      <c r="J738" s="12">
        <f>J739</f>
        <v>0.8439123879742808</v>
      </c>
      <c r="K738" s="10">
        <f t="shared" si="57"/>
        <v>2490.3348187931742</v>
      </c>
    </row>
    <row r="739" spans="1:11" ht="12.75">
      <c r="A739" s="2">
        <v>33441</v>
      </c>
      <c r="B739" s="2" t="s">
        <v>917</v>
      </c>
      <c r="C739" s="3">
        <v>298991</v>
      </c>
      <c r="D739" s="10">
        <v>2950.9399959999996</v>
      </c>
      <c r="E739" s="7">
        <f t="shared" si="55"/>
        <v>0.9746373823367422</v>
      </c>
      <c r="F739" s="7">
        <f t="shared" si="56"/>
        <v>11.525983775021968</v>
      </c>
      <c r="G739" s="9">
        <f t="shared" si="58"/>
        <v>11.82592006412461</v>
      </c>
      <c r="H739" s="3">
        <f t="shared" si="59"/>
        <v>2701.408460187235</v>
      </c>
      <c r="I739"/>
      <c r="J739" s="12">
        <f>((D740/D739)*J740)+((D741/D739)*J741)+((D742/D739)*J742)+((D743/D739)*J743)+((D744/D739)*J744)+((D745/D739)*J745)+((D746/D739)*J746)+((D747/D739)*J747)+((D748/D739)*J748)</f>
        <v>0.8439123879742808</v>
      </c>
      <c r="K739" s="10">
        <f t="shared" si="57"/>
        <v>2490.3348187931742</v>
      </c>
    </row>
    <row r="740" spans="1:11" ht="12.75">
      <c r="A740" s="2">
        <v>334411</v>
      </c>
      <c r="B740" s="2" t="s">
        <v>918</v>
      </c>
      <c r="C740" s="3">
        <v>5491</v>
      </c>
      <c r="D740" s="10">
        <v>0</v>
      </c>
      <c r="E740" s="7">
        <f t="shared" si="55"/>
        <v>0.017899314248291928</v>
      </c>
      <c r="F740" s="7">
        <f t="shared" si="56"/>
        <v>0</v>
      </c>
      <c r="G740" s="9">
        <f t="shared" si="58"/>
        <v>0</v>
      </c>
      <c r="H740" s="3" t="str">
        <f t="shared" si="59"/>
        <v> </v>
      </c>
      <c r="I740" s="9">
        <v>0</v>
      </c>
      <c r="J740" s="9">
        <v>0</v>
      </c>
      <c r="K740" s="10">
        <f t="shared" si="57"/>
        <v>0</v>
      </c>
    </row>
    <row r="741" spans="1:11" ht="12.75">
      <c r="A741" s="2">
        <v>334412</v>
      </c>
      <c r="B741" s="2" t="s">
        <v>919</v>
      </c>
      <c r="C741" s="3">
        <v>28493</v>
      </c>
      <c r="D741" s="10">
        <v>13.536422</v>
      </c>
      <c r="E741" s="7">
        <f t="shared" si="55"/>
        <v>0.09288019684512508</v>
      </c>
      <c r="F741" s="7">
        <f t="shared" si="56"/>
        <v>0.0528714852065228</v>
      </c>
      <c r="G741" s="9">
        <f t="shared" si="58"/>
        <v>0.5692438970029791</v>
      </c>
      <c r="H741" s="3">
        <f t="shared" si="59"/>
        <v>-10.243230397273146</v>
      </c>
      <c r="I741" s="9">
        <v>0.709442269951028</v>
      </c>
      <c r="J741" s="9">
        <v>0.709442269951028</v>
      </c>
      <c r="K741" s="10">
        <f t="shared" si="57"/>
        <v>9.603309950695035</v>
      </c>
    </row>
    <row r="742" spans="1:11" ht="12.75">
      <c r="A742" s="2">
        <v>334413</v>
      </c>
      <c r="B742" s="2" t="s">
        <v>920</v>
      </c>
      <c r="C742" s="3">
        <v>108050</v>
      </c>
      <c r="D742" s="10">
        <v>2771.01427</v>
      </c>
      <c r="E742" s="7">
        <f t="shared" si="55"/>
        <v>0.35221651876305643</v>
      </c>
      <c r="F742" s="7">
        <f t="shared" si="56"/>
        <v>10.82321753734987</v>
      </c>
      <c r="G742" s="9">
        <f t="shared" si="58"/>
        <v>30.728875452405678</v>
      </c>
      <c r="H742" s="3">
        <f t="shared" si="59"/>
        <v>2680.8380357836886</v>
      </c>
      <c r="I742" s="9">
        <v>0.8748024893916906</v>
      </c>
      <c r="J742" s="9">
        <v>0.8748024893916906</v>
      </c>
      <c r="K742" s="10">
        <f t="shared" si="57"/>
        <v>2424.0901815358984</v>
      </c>
    </row>
    <row r="743" spans="1:11" ht="12.75">
      <c r="A743" s="2">
        <v>334414</v>
      </c>
      <c r="B743" s="2" t="s">
        <v>921</v>
      </c>
      <c r="C743" s="3">
        <v>5472</v>
      </c>
      <c r="D743" s="10">
        <v>0</v>
      </c>
      <c r="E743" s="7">
        <f t="shared" si="55"/>
        <v>0.017837378904872234</v>
      </c>
      <c r="F743" s="7">
        <f t="shared" si="56"/>
        <v>0</v>
      </c>
      <c r="G743" s="9">
        <f t="shared" si="58"/>
        <v>0</v>
      </c>
      <c r="H743" s="3" t="str">
        <f t="shared" si="59"/>
        <v> </v>
      </c>
      <c r="I743" s="9">
        <v>0.5586269179821173</v>
      </c>
      <c r="J743" s="9">
        <v>0.5586269179821173</v>
      </c>
      <c r="K743" s="10">
        <f t="shared" si="57"/>
        <v>0</v>
      </c>
    </row>
    <row r="744" spans="1:11" ht="12.75">
      <c r="A744" s="2">
        <v>334415</v>
      </c>
      <c r="B744" t="s">
        <v>1349</v>
      </c>
      <c r="C744" s="3">
        <v>4124</v>
      </c>
      <c r="D744" s="10">
        <v>0</v>
      </c>
      <c r="E744" s="7">
        <f t="shared" si="55"/>
        <v>0.013443229276990695</v>
      </c>
      <c r="F744" s="7">
        <f t="shared" si="56"/>
        <v>0</v>
      </c>
      <c r="G744" s="9">
        <f t="shared" si="58"/>
        <v>0</v>
      </c>
      <c r="H744" s="3" t="str">
        <f t="shared" si="59"/>
        <v> </v>
      </c>
      <c r="I744" s="9">
        <v>0.5586269179821173</v>
      </c>
      <c r="J744" s="9">
        <v>0.5586269179821173</v>
      </c>
      <c r="K744" s="10">
        <f t="shared" si="57"/>
        <v>0</v>
      </c>
    </row>
    <row r="745" spans="1:11" ht="12.75">
      <c r="A745" s="2">
        <v>334416</v>
      </c>
      <c r="B745" s="2" t="s">
        <v>922</v>
      </c>
      <c r="C745" s="3">
        <v>10387</v>
      </c>
      <c r="D745" s="10">
        <v>0</v>
      </c>
      <c r="E745" s="7">
        <f t="shared" si="55"/>
        <v>0.033859074321072345</v>
      </c>
      <c r="F745" s="7">
        <f t="shared" si="56"/>
        <v>0</v>
      </c>
      <c r="G745" s="9">
        <f t="shared" si="58"/>
        <v>0</v>
      </c>
      <c r="H745" s="3" t="str">
        <f t="shared" si="59"/>
        <v> </v>
      </c>
      <c r="I745" s="9">
        <v>0.5586269179821173</v>
      </c>
      <c r="J745" s="9">
        <v>0.5586269179821173</v>
      </c>
      <c r="K745" s="10">
        <f t="shared" si="57"/>
        <v>0</v>
      </c>
    </row>
    <row r="746" spans="1:11" ht="12.75">
      <c r="A746" s="2">
        <v>334417</v>
      </c>
      <c r="B746" s="2" t="s">
        <v>923</v>
      </c>
      <c r="C746" s="3">
        <v>20720</v>
      </c>
      <c r="D746" s="10">
        <v>0</v>
      </c>
      <c r="E746" s="7">
        <f t="shared" si="55"/>
        <v>0.0675421218766361</v>
      </c>
      <c r="F746" s="7">
        <f t="shared" si="56"/>
        <v>0</v>
      </c>
      <c r="G746" s="9">
        <f t="shared" si="58"/>
        <v>0</v>
      </c>
      <c r="H746" s="3" t="str">
        <f t="shared" si="59"/>
        <v> </v>
      </c>
      <c r="I746" s="9">
        <v>0.6880346163059969</v>
      </c>
      <c r="J746" s="9">
        <v>0.6880346163059969</v>
      </c>
      <c r="K746" s="10">
        <f t="shared" si="57"/>
        <v>0</v>
      </c>
    </row>
    <row r="747" spans="1:11" ht="12.75">
      <c r="A747" s="2">
        <v>334418</v>
      </c>
      <c r="B747" s="2" t="s">
        <v>924</v>
      </c>
      <c r="C747" s="3">
        <v>66774</v>
      </c>
      <c r="D747" s="10">
        <v>13.536422</v>
      </c>
      <c r="E747" s="7">
        <f t="shared" si="55"/>
        <v>0.21766687481614372</v>
      </c>
      <c r="F747" s="7">
        <f t="shared" si="56"/>
        <v>0.0528714852065228</v>
      </c>
      <c r="G747" s="9">
        <f t="shared" si="58"/>
        <v>0.24290092487054663</v>
      </c>
      <c r="H747" s="3">
        <f t="shared" si="59"/>
        <v>-42.19173962480319</v>
      </c>
      <c r="I747" s="9">
        <v>0.00125965222266584</v>
      </c>
      <c r="J747" s="9">
        <v>0.00125965222266584</v>
      </c>
      <c r="K747" s="10">
        <f t="shared" si="57"/>
        <v>0.017051184059242774</v>
      </c>
    </row>
    <row r="748" spans="1:11" ht="12.75">
      <c r="A748" s="2">
        <v>334419</v>
      </c>
      <c r="B748" s="2" t="s">
        <v>925</v>
      </c>
      <c r="C748" s="3">
        <v>49480</v>
      </c>
      <c r="D748" s="10">
        <v>152.852882</v>
      </c>
      <c r="E748" s="7">
        <f t="shared" si="55"/>
        <v>0.16129267328455374</v>
      </c>
      <c r="F748" s="7">
        <f t="shared" si="56"/>
        <v>0.5970232672590567</v>
      </c>
      <c r="G748" s="9">
        <f t="shared" si="58"/>
        <v>3.7014903101381664</v>
      </c>
      <c r="H748" s="3">
        <f t="shared" si="59"/>
        <v>111.55792532232212</v>
      </c>
      <c r="I748" s="9">
        <v>0.3704495157802933</v>
      </c>
      <c r="J748" s="9">
        <v>0.3704495157802933</v>
      </c>
      <c r="K748" s="10">
        <f t="shared" si="57"/>
        <v>56.6242761225223</v>
      </c>
    </row>
    <row r="749" spans="1:11" ht="12.75">
      <c r="A749" s="2">
        <v>3345</v>
      </c>
      <c r="B749" s="2" t="s">
        <v>926</v>
      </c>
      <c r="C749" s="3">
        <v>397210</v>
      </c>
      <c r="D749" s="10">
        <v>173.89856</v>
      </c>
      <c r="E749" s="7">
        <f t="shared" si="55"/>
        <v>1.2948072505124815</v>
      </c>
      <c r="F749" s="7">
        <f t="shared" si="56"/>
        <v>0.6792249194414608</v>
      </c>
      <c r="G749" s="9">
        <f t="shared" si="58"/>
        <v>0.5245760858789023</v>
      </c>
      <c r="H749" s="3">
        <f t="shared" si="59"/>
        <v>-157.60446631245807</v>
      </c>
      <c r="I749"/>
      <c r="J749" s="12">
        <f>J750</f>
        <v>0.7025172126365773</v>
      </c>
      <c r="K749" s="10">
        <f t="shared" si="57"/>
        <v>122.1667316527146</v>
      </c>
    </row>
    <row r="750" spans="1:11" ht="12.75">
      <c r="A750" s="2">
        <v>33451</v>
      </c>
      <c r="B750" s="2" t="s">
        <v>926</v>
      </c>
      <c r="C750" s="3">
        <v>397210</v>
      </c>
      <c r="D750" s="10">
        <v>173.89856</v>
      </c>
      <c r="E750" s="7">
        <f t="shared" si="55"/>
        <v>1.2948072505124815</v>
      </c>
      <c r="F750" s="7">
        <f t="shared" si="56"/>
        <v>0.6792249194414608</v>
      </c>
      <c r="G750" s="9">
        <f t="shared" si="58"/>
        <v>0.5245760858789023</v>
      </c>
      <c r="H750" s="3">
        <f t="shared" si="59"/>
        <v>-157.60446631245807</v>
      </c>
      <c r="I750"/>
      <c r="J750" s="12">
        <f>((D751/D750)*J751)+((D752/D750)*J752)+((D753/D750)*J753)+((D754/D750)*J754)+((D755/D750)*J755)+((D756/D750)*J756)+((D757/D750)*J757)+((D758/D750)*J758)+((D759/D750)*J759)+((D760/D750)*J760)</f>
        <v>0.7025172126365773</v>
      </c>
      <c r="K750" s="10">
        <f t="shared" si="57"/>
        <v>122.1667316527146</v>
      </c>
    </row>
    <row r="751" spans="1:11" ht="12.75">
      <c r="A751" s="2">
        <v>334510</v>
      </c>
      <c r="B751" s="2" t="s">
        <v>927</v>
      </c>
      <c r="C751" s="3">
        <v>68819</v>
      </c>
      <c r="D751" s="10">
        <v>0</v>
      </c>
      <c r="E751" s="7">
        <f t="shared" si="55"/>
        <v>0.224333073621053</v>
      </c>
      <c r="F751" s="7">
        <f t="shared" si="56"/>
        <v>0</v>
      </c>
      <c r="G751" s="9">
        <f t="shared" si="58"/>
        <v>0</v>
      </c>
      <c r="H751" s="3" t="str">
        <f t="shared" si="59"/>
        <v> </v>
      </c>
      <c r="I751" s="9">
        <v>0.2977939540032545</v>
      </c>
      <c r="J751" s="9">
        <v>0.2977939540032545</v>
      </c>
      <c r="K751" s="10">
        <f t="shared" si="57"/>
        <v>0</v>
      </c>
    </row>
    <row r="752" spans="1:11" ht="12.75">
      <c r="A752" s="2">
        <v>334511</v>
      </c>
      <c r="B752" s="2" t="s">
        <v>928</v>
      </c>
      <c r="C752" s="3">
        <v>145053</v>
      </c>
      <c r="D752" s="10">
        <v>13.536422</v>
      </c>
      <c r="E752" s="7">
        <f t="shared" si="55"/>
        <v>0.4728372299503713</v>
      </c>
      <c r="F752" s="7">
        <f t="shared" si="56"/>
        <v>0.0528714852065228</v>
      </c>
      <c r="G752" s="9">
        <f t="shared" si="58"/>
        <v>0.11181751744056229</v>
      </c>
      <c r="H752" s="3">
        <f t="shared" si="59"/>
        <v>-107.52172979804381</v>
      </c>
      <c r="I752" s="9">
        <v>0.5946743579181001</v>
      </c>
      <c r="J752" s="9">
        <v>0.5946743579181001</v>
      </c>
      <c r="K752" s="10">
        <f t="shared" si="57"/>
        <v>8.049763061358444</v>
      </c>
    </row>
    <row r="753" spans="1:11" ht="12.75">
      <c r="A753" s="2">
        <v>334512</v>
      </c>
      <c r="B753" s="2" t="s">
        <v>929</v>
      </c>
      <c r="C753" s="3">
        <v>11241</v>
      </c>
      <c r="D753" s="10">
        <v>13.536422</v>
      </c>
      <c r="E753" s="7">
        <f t="shared" si="55"/>
        <v>0.036642905020041805</v>
      </c>
      <c r="F753" s="7">
        <f t="shared" si="56"/>
        <v>0.0528714852065228</v>
      </c>
      <c r="G753" s="9">
        <f t="shared" si="58"/>
        <v>1.4428846505921076</v>
      </c>
      <c r="H753" s="3">
        <f t="shared" si="59"/>
        <v>4.1549222422437975</v>
      </c>
      <c r="I753" s="9">
        <v>0.8066338093590331</v>
      </c>
      <c r="J753" s="9">
        <v>0.8066338093590331</v>
      </c>
      <c r="K753" s="10">
        <f t="shared" si="57"/>
        <v>10.918935642951421</v>
      </c>
    </row>
    <row r="754" spans="1:11" ht="12.75">
      <c r="A754" s="2">
        <v>334513</v>
      </c>
      <c r="B754" s="2" t="s">
        <v>930</v>
      </c>
      <c r="C754" s="3">
        <v>36971</v>
      </c>
      <c r="D754" s="10">
        <v>0</v>
      </c>
      <c r="E754" s="7">
        <f t="shared" si="55"/>
        <v>0.12051639902997648</v>
      </c>
      <c r="F754" s="7">
        <f t="shared" si="56"/>
        <v>0</v>
      </c>
      <c r="G754" s="9">
        <f t="shared" si="58"/>
        <v>0</v>
      </c>
      <c r="H754" s="3" t="str">
        <f t="shared" si="59"/>
        <v> </v>
      </c>
      <c r="I754" s="9">
        <v>0.5010512027750547</v>
      </c>
      <c r="J754" s="9">
        <v>0.5010512027750547</v>
      </c>
      <c r="K754" s="10">
        <f t="shared" si="57"/>
        <v>0</v>
      </c>
    </row>
    <row r="755" spans="1:11" ht="12.75">
      <c r="A755" s="2">
        <v>334514</v>
      </c>
      <c r="B755" t="s">
        <v>1350</v>
      </c>
      <c r="C755" s="3">
        <v>14758</v>
      </c>
      <c r="D755" s="10">
        <v>0</v>
      </c>
      <c r="E755" s="7">
        <f t="shared" si="55"/>
        <v>0.04810746306251908</v>
      </c>
      <c r="F755" s="7">
        <f t="shared" si="56"/>
        <v>0</v>
      </c>
      <c r="G755" s="9">
        <f t="shared" si="58"/>
        <v>0</v>
      </c>
      <c r="H755" s="3" t="str">
        <f t="shared" si="59"/>
        <v> </v>
      </c>
      <c r="I755" s="9">
        <v>0.7091006102143265</v>
      </c>
      <c r="J755" s="9">
        <v>0.7091006102143265</v>
      </c>
      <c r="K755" s="10">
        <f t="shared" si="57"/>
        <v>0</v>
      </c>
    </row>
    <row r="756" spans="1:11" ht="12.75">
      <c r="A756" s="2">
        <v>334515</v>
      </c>
      <c r="B756" s="2" t="s">
        <v>931</v>
      </c>
      <c r="C756" s="3">
        <v>37316</v>
      </c>
      <c r="D756" s="10">
        <v>74.30211200000001</v>
      </c>
      <c r="E756" s="7">
        <f t="shared" si="55"/>
        <v>0.12164101447628146</v>
      </c>
      <c r="F756" s="7">
        <f t="shared" si="56"/>
        <v>0.29021428376135144</v>
      </c>
      <c r="G756" s="9">
        <f t="shared" si="58"/>
        <v>2.3858259075760975</v>
      </c>
      <c r="H756" s="3">
        <f t="shared" si="59"/>
        <v>43.15897126871005</v>
      </c>
      <c r="I756" s="9">
        <v>0.7635570780845171</v>
      </c>
      <c r="J756" s="9">
        <v>0.7635570780845171</v>
      </c>
      <c r="K756" s="10">
        <f t="shared" si="57"/>
        <v>56.733903534228546</v>
      </c>
    </row>
    <row r="757" spans="1:11" ht="12.75">
      <c r="A757" s="2">
        <v>334516</v>
      </c>
      <c r="B757" s="2" t="s">
        <v>932</v>
      </c>
      <c r="C757" s="3">
        <v>36109</v>
      </c>
      <c r="D757" s="10">
        <v>70.745096</v>
      </c>
      <c r="E757" s="7">
        <f t="shared" si="55"/>
        <v>0.1177064902916724</v>
      </c>
      <c r="F757" s="7">
        <f t="shared" si="56"/>
        <v>0.27632104677277614</v>
      </c>
      <c r="G757" s="9">
        <f t="shared" si="58"/>
        <v>2.3475429951913664</v>
      </c>
      <c r="H757" s="3">
        <f t="shared" si="59"/>
        <v>40.60929182307458</v>
      </c>
      <c r="I757" s="9">
        <v>0.6474072107873622</v>
      </c>
      <c r="J757" s="9">
        <v>0.6474072107873622</v>
      </c>
      <c r="K757" s="10">
        <f t="shared" si="57"/>
        <v>45.80088527824417</v>
      </c>
    </row>
    <row r="758" spans="1:11" ht="12.75">
      <c r="A758" s="2">
        <v>334517</v>
      </c>
      <c r="B758" s="2" t="s">
        <v>933</v>
      </c>
      <c r="C758" s="3">
        <v>14461</v>
      </c>
      <c r="D758" s="10">
        <v>0</v>
      </c>
      <c r="E758" s="7">
        <f t="shared" si="55"/>
        <v>0.04713931585222173</v>
      </c>
      <c r="F758" s="7">
        <f t="shared" si="56"/>
        <v>0</v>
      </c>
      <c r="G758" s="9">
        <f t="shared" si="58"/>
        <v>0</v>
      </c>
      <c r="H758" s="3" t="str">
        <f t="shared" si="59"/>
        <v> </v>
      </c>
      <c r="I758" s="9">
        <v>0.2582495429616088</v>
      </c>
      <c r="J758" s="9">
        <v>0.2582495429616088</v>
      </c>
      <c r="K758" s="10">
        <f t="shared" si="57"/>
        <v>0</v>
      </c>
    </row>
    <row r="759" spans="1:11" ht="12.75">
      <c r="A759" s="2">
        <v>334518</v>
      </c>
      <c r="B759" s="2" t="s">
        <v>934</v>
      </c>
      <c r="C759" s="3">
        <v>1944</v>
      </c>
      <c r="D759" s="10">
        <v>0</v>
      </c>
      <c r="E759" s="7">
        <f t="shared" si="55"/>
        <v>0.006336963558309872</v>
      </c>
      <c r="F759" s="7">
        <f t="shared" si="56"/>
        <v>0</v>
      </c>
      <c r="G759" s="9">
        <f t="shared" si="58"/>
        <v>0</v>
      </c>
      <c r="H759" s="3" t="str">
        <f t="shared" si="59"/>
        <v> </v>
      </c>
      <c r="I759" s="9">
        <v>0.37292164889447427</v>
      </c>
      <c r="J759" s="9">
        <v>0.37292164889447427</v>
      </c>
      <c r="K759" s="10">
        <f t="shared" si="57"/>
        <v>0</v>
      </c>
    </row>
    <row r="760" spans="1:11" ht="12.75">
      <c r="A760" s="2">
        <v>334519</v>
      </c>
      <c r="B760" s="2" t="s">
        <v>935</v>
      </c>
      <c r="C760" s="3">
        <v>30538</v>
      </c>
      <c r="D760" s="10">
        <v>1.7785080000000002</v>
      </c>
      <c r="E760" s="7">
        <f t="shared" si="55"/>
        <v>0.0995463956500344</v>
      </c>
      <c r="F760" s="7">
        <f t="shared" si="56"/>
        <v>0.006946618494287668</v>
      </c>
      <c r="G760" s="9">
        <f t="shared" si="58"/>
        <v>0.06978272240724034</v>
      </c>
      <c r="H760" s="3">
        <f t="shared" si="59"/>
        <v>-23.70785794630006</v>
      </c>
      <c r="I760" s="9">
        <v>0.37292164889447427</v>
      </c>
      <c r="J760" s="9">
        <v>0.37292164889447427</v>
      </c>
      <c r="K760" s="10">
        <f t="shared" si="57"/>
        <v>0.6632441359320137</v>
      </c>
    </row>
    <row r="761" spans="1:11" ht="12.75">
      <c r="A761" s="2">
        <v>3346</v>
      </c>
      <c r="B761" s="2" t="s">
        <v>936</v>
      </c>
      <c r="C761" s="3">
        <v>22380</v>
      </c>
      <c r="D761" s="10">
        <v>0</v>
      </c>
      <c r="E761" s="7">
        <f t="shared" si="55"/>
        <v>0.07295331503856735</v>
      </c>
      <c r="F761" s="7">
        <f t="shared" si="56"/>
        <v>0</v>
      </c>
      <c r="G761" s="9">
        <f t="shared" si="58"/>
        <v>0</v>
      </c>
      <c r="H761" s="3" t="str">
        <f t="shared" si="59"/>
        <v> </v>
      </c>
      <c r="I761"/>
      <c r="J761" s="12"/>
      <c r="K761" s="10">
        <f t="shared" si="57"/>
        <v>0</v>
      </c>
    </row>
    <row r="762" spans="1:11" ht="12.75">
      <c r="A762" s="2">
        <v>33461</v>
      </c>
      <c r="B762" s="2" t="s">
        <v>936</v>
      </c>
      <c r="C762" s="3">
        <v>22380</v>
      </c>
      <c r="D762" s="10">
        <v>0</v>
      </c>
      <c r="E762" s="7">
        <f t="shared" si="55"/>
        <v>0.07295331503856735</v>
      </c>
      <c r="F762" s="7">
        <f t="shared" si="56"/>
        <v>0</v>
      </c>
      <c r="G762" s="9">
        <f t="shared" si="58"/>
        <v>0</v>
      </c>
      <c r="H762" s="3" t="str">
        <f t="shared" si="59"/>
        <v> </v>
      </c>
      <c r="I762"/>
      <c r="J762" s="12"/>
      <c r="K762" s="10">
        <f t="shared" si="57"/>
        <v>0</v>
      </c>
    </row>
    <row r="763" spans="1:11" ht="12.75">
      <c r="A763" s="2">
        <v>334611</v>
      </c>
      <c r="B763" s="2" t="s">
        <v>937</v>
      </c>
      <c r="C763" s="3">
        <v>2060</v>
      </c>
      <c r="D763" s="10">
        <v>0</v>
      </c>
      <c r="E763" s="7">
        <f t="shared" si="55"/>
        <v>0.006715095128661695</v>
      </c>
      <c r="F763" s="7">
        <f t="shared" si="56"/>
        <v>0</v>
      </c>
      <c r="G763" s="9">
        <f t="shared" si="58"/>
        <v>0</v>
      </c>
      <c r="H763" s="3" t="str">
        <f t="shared" si="59"/>
        <v> </v>
      </c>
      <c r="I763" s="9">
        <v>0.027147419533549863</v>
      </c>
      <c r="J763" s="9">
        <v>0.027147419533549863</v>
      </c>
      <c r="K763" s="10">
        <f t="shared" si="57"/>
        <v>0</v>
      </c>
    </row>
    <row r="764" spans="1:11" ht="12.75">
      <c r="A764" s="2">
        <v>334612</v>
      </c>
      <c r="B764" s="2" t="s">
        <v>938</v>
      </c>
      <c r="C764" s="3">
        <v>14775</v>
      </c>
      <c r="D764" s="10">
        <v>0</v>
      </c>
      <c r="E764" s="7">
        <f t="shared" si="55"/>
        <v>0.04816287889610512</v>
      </c>
      <c r="F764" s="7">
        <f t="shared" si="56"/>
        <v>0</v>
      </c>
      <c r="G764" s="9">
        <f t="shared" si="58"/>
        <v>0</v>
      </c>
      <c r="H764" s="3" t="str">
        <f t="shared" si="59"/>
        <v> </v>
      </c>
      <c r="I764" s="9">
        <v>0.027147419533549863</v>
      </c>
      <c r="J764" s="9">
        <v>0.027147419533549863</v>
      </c>
      <c r="K764" s="10">
        <f t="shared" si="57"/>
        <v>0</v>
      </c>
    </row>
    <row r="765" spans="1:11" ht="12.75">
      <c r="A765" s="2">
        <v>334613</v>
      </c>
      <c r="B765" s="2" t="s">
        <v>939</v>
      </c>
      <c r="C765" s="3">
        <v>5545</v>
      </c>
      <c r="D765" s="10">
        <v>0</v>
      </c>
      <c r="E765" s="7">
        <f t="shared" si="55"/>
        <v>0.018075341013800532</v>
      </c>
      <c r="F765" s="7">
        <f t="shared" si="56"/>
        <v>0</v>
      </c>
      <c r="G765" s="9">
        <f t="shared" si="58"/>
        <v>0</v>
      </c>
      <c r="H765" s="3" t="str">
        <f t="shared" si="59"/>
        <v> </v>
      </c>
      <c r="I765" s="9">
        <v>0.9508775724210251</v>
      </c>
      <c r="J765" s="9">
        <v>0.9508775724210251</v>
      </c>
      <c r="K765" s="10">
        <f t="shared" si="57"/>
        <v>0</v>
      </c>
    </row>
    <row r="766" spans="1:11" ht="12.75">
      <c r="A766" s="2">
        <v>335</v>
      </c>
      <c r="B766" s="2" t="s">
        <v>940</v>
      </c>
      <c r="C766" s="3">
        <v>363214</v>
      </c>
      <c r="D766" s="10">
        <v>154.63139</v>
      </c>
      <c r="E766" s="7">
        <f t="shared" si="55"/>
        <v>1.1839886223600626</v>
      </c>
      <c r="F766" s="7">
        <f t="shared" si="56"/>
        <v>0.6039698857533444</v>
      </c>
      <c r="G766" s="9">
        <f t="shared" si="58"/>
        <v>0.5101146027479909</v>
      </c>
      <c r="H766" s="3">
        <f t="shared" si="59"/>
        <v>-148.49929703973504</v>
      </c>
      <c r="I766"/>
      <c r="J766" s="12">
        <f>((D767/D766)*J767)+((D774/D766)*J774)+((D783/D766)*J783)+((D789/D766)*J789)</f>
        <v>0.992651271545969</v>
      </c>
      <c r="K766" s="10">
        <f t="shared" si="57"/>
        <v>153.49504590442064</v>
      </c>
    </row>
    <row r="767" spans="1:11" ht="12.75">
      <c r="A767" s="2">
        <v>3351</v>
      </c>
      <c r="B767" s="2" t="s">
        <v>941</v>
      </c>
      <c r="C767" s="3">
        <v>51077</v>
      </c>
      <c r="D767" s="10">
        <v>152.852882</v>
      </c>
      <c r="E767" s="7">
        <f t="shared" si="55"/>
        <v>0.16649850188672494</v>
      </c>
      <c r="F767" s="7">
        <f t="shared" si="56"/>
        <v>0.5970232672590567</v>
      </c>
      <c r="G767" s="9">
        <f t="shared" si="58"/>
        <v>3.585757592373015</v>
      </c>
      <c r="H767" s="3">
        <f t="shared" si="59"/>
        <v>110.22510305445124</v>
      </c>
      <c r="I767" s="9">
        <v>0.9975178713264494</v>
      </c>
      <c r="J767" s="9">
        <v>0.9975178713264494</v>
      </c>
      <c r="K767" s="10">
        <f t="shared" si="57"/>
        <v>152.47348147875294</v>
      </c>
    </row>
    <row r="768" spans="1:11" ht="12.75">
      <c r="A768" s="2">
        <v>33511</v>
      </c>
      <c r="B768" t="s">
        <v>1351</v>
      </c>
      <c r="C768" s="3">
        <v>8060</v>
      </c>
      <c r="D768" s="10">
        <v>0</v>
      </c>
      <c r="E768" s="7">
        <f t="shared" si="55"/>
        <v>0.02627362462961809</v>
      </c>
      <c r="F768" s="7">
        <f t="shared" si="56"/>
        <v>0</v>
      </c>
      <c r="G768" s="9">
        <f t="shared" si="58"/>
        <v>0</v>
      </c>
      <c r="H768" s="3" t="str">
        <f t="shared" si="59"/>
        <v> </v>
      </c>
      <c r="I768" s="9">
        <v>0.9975178713264494</v>
      </c>
      <c r="J768" s="9">
        <v>0.9975178713264494</v>
      </c>
      <c r="K768" s="10">
        <f t="shared" si="57"/>
        <v>0</v>
      </c>
    </row>
    <row r="769" spans="1:11" ht="12.75">
      <c r="A769" s="2">
        <v>335110</v>
      </c>
      <c r="B769" t="s">
        <v>1351</v>
      </c>
      <c r="C769" s="3">
        <v>8060</v>
      </c>
      <c r="D769" s="10">
        <v>0</v>
      </c>
      <c r="E769" s="7">
        <f t="shared" si="55"/>
        <v>0.02627362462961809</v>
      </c>
      <c r="F769" s="7">
        <f t="shared" si="56"/>
        <v>0</v>
      </c>
      <c r="G769" s="9">
        <f t="shared" si="58"/>
        <v>0</v>
      </c>
      <c r="H769" s="3" t="str">
        <f t="shared" si="59"/>
        <v> </v>
      </c>
      <c r="I769" s="9">
        <v>0.9975178713264494</v>
      </c>
      <c r="J769" s="9">
        <v>0.9975178713264494</v>
      </c>
      <c r="K769" s="10">
        <f t="shared" si="57"/>
        <v>0</v>
      </c>
    </row>
    <row r="770" spans="1:11" ht="12.75">
      <c r="A770" s="2">
        <v>33512</v>
      </c>
      <c r="B770" s="2" t="s">
        <v>942</v>
      </c>
      <c r="C770" s="3">
        <v>43017</v>
      </c>
      <c r="D770" s="10">
        <v>152.852882</v>
      </c>
      <c r="E770" s="7">
        <f t="shared" si="55"/>
        <v>0.14022487725710686</v>
      </c>
      <c r="F770" s="7">
        <f t="shared" si="56"/>
        <v>0.5970232672590567</v>
      </c>
      <c r="G770" s="9">
        <f t="shared" si="58"/>
        <v>4.257613049390624</v>
      </c>
      <c r="H770" s="3">
        <f t="shared" si="59"/>
        <v>116.95180780024921</v>
      </c>
      <c r="I770" s="9">
        <v>0.9981802731727663</v>
      </c>
      <c r="J770" s="9">
        <v>0.9981802731727663</v>
      </c>
      <c r="K770" s="10">
        <f t="shared" si="57"/>
        <v>152.5747315100046</v>
      </c>
    </row>
    <row r="771" spans="1:11" ht="12.75">
      <c r="A771" s="2">
        <v>335121</v>
      </c>
      <c r="B771" s="2" t="s">
        <v>943</v>
      </c>
      <c r="C771" s="3">
        <v>9552</v>
      </c>
      <c r="D771" s="10">
        <v>0</v>
      </c>
      <c r="E771" s="7">
        <f aca="true" t="shared" si="60" ref="E771:E834">C771/C$2104*1000</f>
        <v>0.03113717896552258</v>
      </c>
      <c r="F771" s="7">
        <f aca="true" t="shared" si="61" ref="F771:F834">D771/D$2104*1000</f>
        <v>0</v>
      </c>
      <c r="G771" s="9">
        <f t="shared" si="58"/>
        <v>0</v>
      </c>
      <c r="H771" s="3" t="str">
        <f t="shared" si="59"/>
        <v> </v>
      </c>
      <c r="I771" s="9">
        <v>0.9981802731727663</v>
      </c>
      <c r="J771" s="9">
        <v>0.9981802731727663</v>
      </c>
      <c r="K771" s="10">
        <f aca="true" t="shared" si="62" ref="K771:K834">D771*J771</f>
        <v>0</v>
      </c>
    </row>
    <row r="772" spans="1:11" ht="12.75">
      <c r="A772" s="2">
        <v>335122</v>
      </c>
      <c r="B772" s="2" t="s">
        <v>944</v>
      </c>
      <c r="C772" s="3">
        <v>18354</v>
      </c>
      <c r="D772" s="10">
        <v>0</v>
      </c>
      <c r="E772" s="7">
        <f t="shared" si="60"/>
        <v>0.05982954174342561</v>
      </c>
      <c r="F772" s="7">
        <f t="shared" si="61"/>
        <v>0</v>
      </c>
      <c r="G772" s="9">
        <f aca="true" t="shared" si="63" ref="G772:G835">F772/E772</f>
        <v>0</v>
      </c>
      <c r="H772" s="3" t="str">
        <f aca="true" t="shared" si="64" ref="H772:H835">IF(D772&gt;0,(D772-(D772/G772))," ")</f>
        <v> </v>
      </c>
      <c r="I772" s="9">
        <v>0.9981802731727663</v>
      </c>
      <c r="J772" s="9">
        <v>0.9981802731727663</v>
      </c>
      <c r="K772" s="10">
        <f t="shared" si="62"/>
        <v>0</v>
      </c>
    </row>
    <row r="773" spans="1:11" ht="12.75">
      <c r="A773" s="2">
        <v>335129</v>
      </c>
      <c r="B773" s="2" t="s">
        <v>945</v>
      </c>
      <c r="C773" s="3">
        <v>15111</v>
      </c>
      <c r="D773" s="10">
        <v>152.852882</v>
      </c>
      <c r="E773" s="7">
        <f t="shared" si="60"/>
        <v>0.04925815654815868</v>
      </c>
      <c r="F773" s="7">
        <f t="shared" si="61"/>
        <v>0.5970232672590567</v>
      </c>
      <c r="G773" s="9">
        <f t="shared" si="63"/>
        <v>12.120292538259312</v>
      </c>
      <c r="H773" s="3">
        <f t="shared" si="64"/>
        <v>140.24156246975767</v>
      </c>
      <c r="I773" s="9">
        <v>0.998180273172766</v>
      </c>
      <c r="J773" s="9">
        <v>0.998180273172766</v>
      </c>
      <c r="K773" s="10">
        <f t="shared" si="62"/>
        <v>152.57473151000457</v>
      </c>
    </row>
    <row r="774" spans="1:11" ht="12.75">
      <c r="A774" s="2">
        <v>3352</v>
      </c>
      <c r="B774" s="2" t="s">
        <v>946</v>
      </c>
      <c r="C774" s="3">
        <v>48690</v>
      </c>
      <c r="D774" s="10">
        <v>0</v>
      </c>
      <c r="E774" s="7">
        <f t="shared" si="60"/>
        <v>0.15871746690026114</v>
      </c>
      <c r="F774" s="7">
        <f t="shared" si="61"/>
        <v>0</v>
      </c>
      <c r="G774" s="9">
        <f t="shared" si="63"/>
        <v>0</v>
      </c>
      <c r="H774" s="3" t="str">
        <f t="shared" si="64"/>
        <v> </v>
      </c>
      <c r="I774"/>
      <c r="J774" s="12"/>
      <c r="K774" s="10">
        <f t="shared" si="62"/>
        <v>0</v>
      </c>
    </row>
    <row r="775" spans="1:11" ht="12.75">
      <c r="A775" s="2">
        <v>33521</v>
      </c>
      <c r="B775" s="2" t="s">
        <v>947</v>
      </c>
      <c r="C775" s="3">
        <v>10118</v>
      </c>
      <c r="D775" s="10">
        <v>0</v>
      </c>
      <c r="E775" s="7">
        <f t="shared" si="60"/>
        <v>0.03298220024844613</v>
      </c>
      <c r="F775" s="7">
        <f t="shared" si="61"/>
        <v>0</v>
      </c>
      <c r="G775" s="9">
        <f t="shared" si="63"/>
        <v>0</v>
      </c>
      <c r="H775" s="3" t="str">
        <f t="shared" si="64"/>
        <v> </v>
      </c>
      <c r="I775" s="9">
        <v>0.9542598169813508</v>
      </c>
      <c r="J775" s="9">
        <v>0.9542598169813508</v>
      </c>
      <c r="K775" s="10">
        <f t="shared" si="62"/>
        <v>0</v>
      </c>
    </row>
    <row r="776" spans="1:11" ht="12.75">
      <c r="A776" s="2">
        <v>335211</v>
      </c>
      <c r="B776" s="2" t="s">
        <v>948</v>
      </c>
      <c r="C776" s="3">
        <v>7038</v>
      </c>
      <c r="D776" s="10">
        <v>0</v>
      </c>
      <c r="E776" s="7">
        <f t="shared" si="60"/>
        <v>0.022942155104621848</v>
      </c>
      <c r="F776" s="7">
        <f t="shared" si="61"/>
        <v>0</v>
      </c>
      <c r="G776" s="9">
        <f t="shared" si="63"/>
        <v>0</v>
      </c>
      <c r="H776" s="3" t="str">
        <f t="shared" si="64"/>
        <v> </v>
      </c>
      <c r="I776" s="9">
        <v>0.9542598169813508</v>
      </c>
      <c r="J776" s="9">
        <v>0.9542598169813508</v>
      </c>
      <c r="K776" s="10">
        <f t="shared" si="62"/>
        <v>0</v>
      </c>
    </row>
    <row r="777" spans="1:11" ht="12.75">
      <c r="A777" s="2">
        <v>335212</v>
      </c>
      <c r="B777" t="s">
        <v>1352</v>
      </c>
      <c r="C777" s="3">
        <v>3080</v>
      </c>
      <c r="D777" s="10">
        <v>0</v>
      </c>
      <c r="E777" s="7">
        <f t="shared" si="60"/>
        <v>0.010040045143824282</v>
      </c>
      <c r="F777" s="7">
        <f t="shared" si="61"/>
        <v>0</v>
      </c>
      <c r="G777" s="9">
        <f t="shared" si="63"/>
        <v>0</v>
      </c>
      <c r="H777" s="3" t="str">
        <f t="shared" si="64"/>
        <v> </v>
      </c>
      <c r="I777" s="9">
        <v>0.9542598169813508</v>
      </c>
      <c r="J777" s="9">
        <v>0.9542598169813508</v>
      </c>
      <c r="K777" s="10">
        <f t="shared" si="62"/>
        <v>0</v>
      </c>
    </row>
    <row r="778" spans="1:11" ht="12.75">
      <c r="A778" s="2">
        <v>33522</v>
      </c>
      <c r="B778" s="2" t="s">
        <v>949</v>
      </c>
      <c r="C778" s="3">
        <v>38572</v>
      </c>
      <c r="D778" s="10">
        <v>0</v>
      </c>
      <c r="E778" s="7">
        <f t="shared" si="60"/>
        <v>0.125735266651815</v>
      </c>
      <c r="F778" s="7">
        <f t="shared" si="61"/>
        <v>0</v>
      </c>
      <c r="G778" s="9">
        <f t="shared" si="63"/>
        <v>0</v>
      </c>
      <c r="H778" s="3" t="str">
        <f t="shared" si="64"/>
        <v> </v>
      </c>
      <c r="I778"/>
      <c r="J778" s="12"/>
      <c r="K778" s="10">
        <f t="shared" si="62"/>
        <v>0</v>
      </c>
    </row>
    <row r="779" spans="1:11" ht="12.75">
      <c r="A779" s="2">
        <v>335221</v>
      </c>
      <c r="B779" s="2" t="s">
        <v>950</v>
      </c>
      <c r="C779" s="3">
        <v>10471</v>
      </c>
      <c r="D779" s="10">
        <v>0</v>
      </c>
      <c r="E779" s="7">
        <f t="shared" si="60"/>
        <v>0.034132893734085734</v>
      </c>
      <c r="F779" s="7">
        <f t="shared" si="61"/>
        <v>0</v>
      </c>
      <c r="G779" s="9">
        <f t="shared" si="63"/>
        <v>0</v>
      </c>
      <c r="H779" s="3" t="str">
        <f t="shared" si="64"/>
        <v> </v>
      </c>
      <c r="I779" s="9">
        <v>0.9671483113069017</v>
      </c>
      <c r="J779" s="9">
        <v>0.9671483113069017</v>
      </c>
      <c r="K779" s="10">
        <f t="shared" si="62"/>
        <v>0</v>
      </c>
    </row>
    <row r="780" spans="1:11" ht="12.75">
      <c r="A780" s="2">
        <v>335222</v>
      </c>
      <c r="B780" s="2" t="s">
        <v>951</v>
      </c>
      <c r="C780" s="3">
        <v>10617</v>
      </c>
      <c r="D780" s="10">
        <v>0</v>
      </c>
      <c r="E780" s="7">
        <f t="shared" si="60"/>
        <v>0.034608817951942344</v>
      </c>
      <c r="F780" s="7">
        <f t="shared" si="61"/>
        <v>0</v>
      </c>
      <c r="G780" s="9">
        <f t="shared" si="63"/>
        <v>0</v>
      </c>
      <c r="H780" s="3" t="str">
        <f t="shared" si="64"/>
        <v> </v>
      </c>
      <c r="I780" s="9">
        <v>0.9510020648229258</v>
      </c>
      <c r="J780" s="9">
        <v>0.9510020648229258</v>
      </c>
      <c r="K780" s="10">
        <f t="shared" si="62"/>
        <v>0</v>
      </c>
    </row>
    <row r="781" spans="1:11" ht="12.75">
      <c r="A781" s="2">
        <v>335224</v>
      </c>
      <c r="B781" t="s">
        <v>1353</v>
      </c>
      <c r="C781" s="3">
        <v>8005</v>
      </c>
      <c r="D781" s="10">
        <v>0</v>
      </c>
      <c r="E781" s="7">
        <f t="shared" si="60"/>
        <v>0.026094338109192657</v>
      </c>
      <c r="F781" s="7">
        <f t="shared" si="61"/>
        <v>0</v>
      </c>
      <c r="G781" s="9">
        <f t="shared" si="63"/>
        <v>0</v>
      </c>
      <c r="H781" s="3" t="str">
        <f t="shared" si="64"/>
        <v> </v>
      </c>
      <c r="I781" s="9">
        <v>0.9500401484085139</v>
      </c>
      <c r="J781" s="9">
        <v>0.9500401484085139</v>
      </c>
      <c r="K781" s="10">
        <f t="shared" si="62"/>
        <v>0</v>
      </c>
    </row>
    <row r="782" spans="1:11" ht="12.75">
      <c r="A782" s="2">
        <v>335228</v>
      </c>
      <c r="B782" t="s">
        <v>1354</v>
      </c>
      <c r="C782" s="3">
        <v>9479</v>
      </c>
      <c r="D782" s="10">
        <v>0</v>
      </c>
      <c r="E782" s="7">
        <f t="shared" si="60"/>
        <v>0.030899216856594275</v>
      </c>
      <c r="F782" s="7">
        <f t="shared" si="61"/>
        <v>0</v>
      </c>
      <c r="G782" s="9">
        <f t="shared" si="63"/>
        <v>0</v>
      </c>
      <c r="H782" s="3" t="str">
        <f t="shared" si="64"/>
        <v> </v>
      </c>
      <c r="I782" s="9">
        <v>0.969349240780911</v>
      </c>
      <c r="J782" s="9">
        <v>0.969349240780911</v>
      </c>
      <c r="K782" s="10">
        <f t="shared" si="62"/>
        <v>0</v>
      </c>
    </row>
    <row r="783" spans="1:11" ht="12.75">
      <c r="A783" s="2">
        <v>3353</v>
      </c>
      <c r="B783" s="2" t="s">
        <v>952</v>
      </c>
      <c r="C783" s="3">
        <v>125079</v>
      </c>
      <c r="D783" s="10">
        <v>1.7785080000000002</v>
      </c>
      <c r="E783" s="7">
        <f t="shared" si="60"/>
        <v>0.4077268852416875</v>
      </c>
      <c r="F783" s="7">
        <f t="shared" si="61"/>
        <v>0.006946618494287668</v>
      </c>
      <c r="G783" s="9">
        <f t="shared" si="63"/>
        <v>0.01703743055886524</v>
      </c>
      <c r="H783" s="3">
        <f t="shared" si="64"/>
        <v>-102.60976779400303</v>
      </c>
      <c r="I783"/>
      <c r="J783" s="12">
        <f>J784</f>
        <v>0.5743940570791262</v>
      </c>
      <c r="K783" s="10">
        <f t="shared" si="62"/>
        <v>1.0215644256676826</v>
      </c>
    </row>
    <row r="784" spans="1:11" ht="12.75">
      <c r="A784" s="2">
        <v>33531</v>
      </c>
      <c r="B784" s="2" t="s">
        <v>952</v>
      </c>
      <c r="C784" s="3">
        <v>125079</v>
      </c>
      <c r="D784" s="10">
        <v>1.7785080000000002</v>
      </c>
      <c r="E784" s="7">
        <f t="shared" si="60"/>
        <v>0.4077268852416875</v>
      </c>
      <c r="F784" s="7">
        <f t="shared" si="61"/>
        <v>0.006946618494287668</v>
      </c>
      <c r="G784" s="9">
        <f t="shared" si="63"/>
        <v>0.01703743055886524</v>
      </c>
      <c r="H784" s="3">
        <f t="shared" si="64"/>
        <v>-102.60976779400303</v>
      </c>
      <c r="I784"/>
      <c r="J784" s="12">
        <f>((D785/D784)*J785)+((D786/D784)*J786)+((D787/D784)*J787)+((D788/D784)*J788)</f>
        <v>0.5743940570791262</v>
      </c>
      <c r="K784" s="10">
        <f t="shared" si="62"/>
        <v>1.0215644256676826</v>
      </c>
    </row>
    <row r="785" spans="1:11" ht="12.75">
      <c r="A785" s="2">
        <v>335311</v>
      </c>
      <c r="B785" s="2" t="s">
        <v>953</v>
      </c>
      <c r="C785" s="3">
        <v>19807</v>
      </c>
      <c r="D785" s="10">
        <v>0</v>
      </c>
      <c r="E785" s="7">
        <f t="shared" si="60"/>
        <v>0.06456596563757389</v>
      </c>
      <c r="F785" s="7">
        <f t="shared" si="61"/>
        <v>0</v>
      </c>
      <c r="G785" s="9">
        <f t="shared" si="63"/>
        <v>0</v>
      </c>
      <c r="H785" s="3" t="str">
        <f t="shared" si="64"/>
        <v> </v>
      </c>
      <c r="I785" s="9">
        <v>0.7425642080127356</v>
      </c>
      <c r="J785" s="9">
        <v>0.7425642080127356</v>
      </c>
      <c r="K785" s="10">
        <f t="shared" si="62"/>
        <v>0</v>
      </c>
    </row>
    <row r="786" spans="1:11" ht="12.75">
      <c r="A786" s="2">
        <v>335312</v>
      </c>
      <c r="B786" s="2" t="s">
        <v>304</v>
      </c>
      <c r="C786" s="3">
        <v>37587</v>
      </c>
      <c r="D786" s="10">
        <v>0</v>
      </c>
      <c r="E786" s="7">
        <f t="shared" si="60"/>
        <v>0.12252440805874133</v>
      </c>
      <c r="F786" s="7">
        <f t="shared" si="61"/>
        <v>0</v>
      </c>
      <c r="G786" s="9">
        <f t="shared" si="63"/>
        <v>0</v>
      </c>
      <c r="H786" s="3" t="str">
        <f t="shared" si="64"/>
        <v> </v>
      </c>
      <c r="I786" s="9">
        <v>0.5632632676743197</v>
      </c>
      <c r="J786" s="9">
        <v>0.5632632676743197</v>
      </c>
      <c r="K786" s="10">
        <f t="shared" si="62"/>
        <v>0</v>
      </c>
    </row>
    <row r="787" spans="1:11" ht="12.75">
      <c r="A787" s="2">
        <v>335313</v>
      </c>
      <c r="B787" s="2" t="s">
        <v>305</v>
      </c>
      <c r="C787" s="3">
        <v>32374</v>
      </c>
      <c r="D787" s="10">
        <v>0</v>
      </c>
      <c r="E787" s="7">
        <f t="shared" si="60"/>
        <v>0.10553130567732705</v>
      </c>
      <c r="F787" s="7">
        <f t="shared" si="61"/>
        <v>0</v>
      </c>
      <c r="G787" s="9">
        <f t="shared" si="63"/>
        <v>0</v>
      </c>
      <c r="H787" s="3" t="str">
        <f t="shared" si="64"/>
        <v> </v>
      </c>
      <c r="I787" s="9">
        <v>0.17295136575616257</v>
      </c>
      <c r="J787" s="9">
        <v>0.17295136575616257</v>
      </c>
      <c r="K787" s="10">
        <f t="shared" si="62"/>
        <v>0</v>
      </c>
    </row>
    <row r="788" spans="1:11" ht="12.75">
      <c r="A788" s="2">
        <v>335314</v>
      </c>
      <c r="B788" s="2" t="s">
        <v>306</v>
      </c>
      <c r="C788" s="3">
        <v>35311</v>
      </c>
      <c r="D788" s="10">
        <v>1.7785080000000002</v>
      </c>
      <c r="E788" s="7">
        <f t="shared" si="60"/>
        <v>0.11510520586804521</v>
      </c>
      <c r="F788" s="7">
        <f t="shared" si="61"/>
        <v>0.006946618494287668</v>
      </c>
      <c r="G788" s="9">
        <f t="shared" si="63"/>
        <v>0.06035016784776148</v>
      </c>
      <c r="H788" s="3">
        <f t="shared" si="64"/>
        <v>-27.691302332366273</v>
      </c>
      <c r="I788" s="9">
        <v>0.5743940570791262</v>
      </c>
      <c r="J788" s="9">
        <v>0.5743940570791262</v>
      </c>
      <c r="K788" s="10">
        <f t="shared" si="62"/>
        <v>1.0215644256676826</v>
      </c>
    </row>
    <row r="789" spans="1:11" ht="12.75">
      <c r="A789" s="2">
        <v>3359</v>
      </c>
      <c r="B789" s="2" t="s">
        <v>307</v>
      </c>
      <c r="C789" s="3">
        <v>138368</v>
      </c>
      <c r="D789" s="10">
        <v>0</v>
      </c>
      <c r="E789" s="7">
        <f t="shared" si="60"/>
        <v>0.45104576833138904</v>
      </c>
      <c r="F789" s="7">
        <f t="shared" si="61"/>
        <v>0</v>
      </c>
      <c r="G789" s="9">
        <f t="shared" si="63"/>
        <v>0</v>
      </c>
      <c r="H789" s="3" t="str">
        <f t="shared" si="64"/>
        <v> </v>
      </c>
      <c r="I789"/>
      <c r="J789" s="12"/>
      <c r="K789" s="10">
        <f t="shared" si="62"/>
        <v>0</v>
      </c>
    </row>
    <row r="790" spans="1:11" ht="12.75">
      <c r="A790" s="2">
        <v>33591</v>
      </c>
      <c r="B790" s="2" t="s">
        <v>308</v>
      </c>
      <c r="C790" s="3">
        <v>25071</v>
      </c>
      <c r="D790" s="10">
        <v>0</v>
      </c>
      <c r="E790" s="7">
        <f t="shared" si="60"/>
        <v>0.0817253155197463</v>
      </c>
      <c r="F790" s="7">
        <f t="shared" si="61"/>
        <v>0</v>
      </c>
      <c r="G790" s="9">
        <f t="shared" si="63"/>
        <v>0</v>
      </c>
      <c r="H790" s="3" t="str">
        <f t="shared" si="64"/>
        <v> </v>
      </c>
      <c r="I790"/>
      <c r="J790" s="12"/>
      <c r="K790" s="10">
        <f t="shared" si="62"/>
        <v>0</v>
      </c>
    </row>
    <row r="791" spans="1:11" ht="12.75">
      <c r="A791" s="2">
        <v>335911</v>
      </c>
      <c r="B791" s="2" t="s">
        <v>309</v>
      </c>
      <c r="C791" s="3">
        <v>18146</v>
      </c>
      <c r="D791" s="10">
        <v>0</v>
      </c>
      <c r="E791" s="7">
        <f t="shared" si="60"/>
        <v>0.05915151272072579</v>
      </c>
      <c r="F791" s="7">
        <f t="shared" si="61"/>
        <v>0</v>
      </c>
      <c r="G791" s="9">
        <f t="shared" si="63"/>
        <v>0</v>
      </c>
      <c r="H791" s="3" t="str">
        <f t="shared" si="64"/>
        <v> </v>
      </c>
      <c r="I791" s="9">
        <v>0.30707186096465533</v>
      </c>
      <c r="J791" s="9">
        <v>0.30707186096465533</v>
      </c>
      <c r="K791" s="10">
        <f t="shared" si="62"/>
        <v>0</v>
      </c>
    </row>
    <row r="792" spans="1:11" ht="12.75">
      <c r="A792" s="2">
        <v>335912</v>
      </c>
      <c r="B792" s="2" t="s">
        <v>310</v>
      </c>
      <c r="C792" s="3">
        <v>6925</v>
      </c>
      <c r="D792" s="10">
        <v>0</v>
      </c>
      <c r="E792" s="7">
        <f t="shared" si="60"/>
        <v>0.022573802799020503</v>
      </c>
      <c r="F792" s="7">
        <f t="shared" si="61"/>
        <v>0</v>
      </c>
      <c r="G792" s="9">
        <f t="shared" si="63"/>
        <v>0</v>
      </c>
      <c r="H792" s="3" t="str">
        <f t="shared" si="64"/>
        <v> </v>
      </c>
      <c r="I792" s="9">
        <v>0.16613525344160376</v>
      </c>
      <c r="J792" s="9">
        <v>0.16613525344160376</v>
      </c>
      <c r="K792" s="10">
        <f t="shared" si="62"/>
        <v>0</v>
      </c>
    </row>
    <row r="793" spans="1:11" ht="12.75">
      <c r="A793" s="2">
        <v>33592</v>
      </c>
      <c r="B793" s="2" t="s">
        <v>311</v>
      </c>
      <c r="C793" s="3">
        <v>31343</v>
      </c>
      <c r="D793" s="10">
        <v>0</v>
      </c>
      <c r="E793" s="7">
        <f t="shared" si="60"/>
        <v>0.10217049835807938</v>
      </c>
      <c r="F793" s="7">
        <f t="shared" si="61"/>
        <v>0</v>
      </c>
      <c r="G793" s="9">
        <f t="shared" si="63"/>
        <v>0</v>
      </c>
      <c r="H793" s="3" t="str">
        <f t="shared" si="64"/>
        <v> </v>
      </c>
      <c r="I793" s="9">
        <v>0.09592913492424895</v>
      </c>
      <c r="J793" s="9">
        <v>0.09592913492424895</v>
      </c>
      <c r="K793" s="10">
        <f t="shared" si="62"/>
        <v>0</v>
      </c>
    </row>
    <row r="794" spans="1:11" ht="12.75">
      <c r="A794" s="2">
        <v>335921</v>
      </c>
      <c r="B794" t="s">
        <v>1355</v>
      </c>
      <c r="C794" s="3">
        <v>5587</v>
      </c>
      <c r="D794" s="10">
        <v>0</v>
      </c>
      <c r="E794" s="7">
        <f t="shared" si="60"/>
        <v>0.01821225072030723</v>
      </c>
      <c r="F794" s="7">
        <f t="shared" si="61"/>
        <v>0</v>
      </c>
      <c r="G794" s="9">
        <f t="shared" si="63"/>
        <v>0</v>
      </c>
      <c r="H794" s="3" t="str">
        <f t="shared" si="64"/>
        <v> </v>
      </c>
      <c r="I794" s="9">
        <v>0.09592913492424895</v>
      </c>
      <c r="J794" s="9">
        <v>0.09592913492424895</v>
      </c>
      <c r="K794" s="10">
        <f t="shared" si="62"/>
        <v>0</v>
      </c>
    </row>
    <row r="795" spans="1:11" ht="12.75">
      <c r="A795" s="2">
        <v>335929</v>
      </c>
      <c r="B795" s="2" t="s">
        <v>312</v>
      </c>
      <c r="C795" s="3">
        <v>25756</v>
      </c>
      <c r="D795" s="10">
        <v>0</v>
      </c>
      <c r="E795" s="7">
        <f t="shared" si="60"/>
        <v>0.08395824763777214</v>
      </c>
      <c r="F795" s="7">
        <f t="shared" si="61"/>
        <v>0</v>
      </c>
      <c r="G795" s="9">
        <f t="shared" si="63"/>
        <v>0</v>
      </c>
      <c r="H795" s="3" t="str">
        <f t="shared" si="64"/>
        <v> </v>
      </c>
      <c r="I795" s="9">
        <v>0.09592913492424895</v>
      </c>
      <c r="J795" s="9">
        <v>0.09592913492424895</v>
      </c>
      <c r="K795" s="10">
        <f t="shared" si="62"/>
        <v>0</v>
      </c>
    </row>
    <row r="796" spans="1:11" ht="12.75">
      <c r="A796" s="2">
        <v>33593</v>
      </c>
      <c r="B796" s="2" t="s">
        <v>313</v>
      </c>
      <c r="C796" s="3">
        <v>41325</v>
      </c>
      <c r="D796" s="10">
        <v>0</v>
      </c>
      <c r="E796" s="7">
        <f t="shared" si="60"/>
        <v>0.13470937193783716</v>
      </c>
      <c r="F796" s="7">
        <f t="shared" si="61"/>
        <v>0</v>
      </c>
      <c r="G796" s="9">
        <f t="shared" si="63"/>
        <v>0</v>
      </c>
      <c r="H796" s="3" t="str">
        <f t="shared" si="64"/>
        <v> </v>
      </c>
      <c r="I796" s="9">
        <v>0.9985446753193996</v>
      </c>
      <c r="J796" s="9">
        <v>0.9985446753193996</v>
      </c>
      <c r="K796" s="10">
        <f t="shared" si="62"/>
        <v>0</v>
      </c>
    </row>
    <row r="797" spans="1:11" ht="12.75">
      <c r="A797" s="2">
        <v>335931</v>
      </c>
      <c r="B797" s="2" t="s">
        <v>314</v>
      </c>
      <c r="C797" s="3">
        <v>26750</v>
      </c>
      <c r="D797" s="10">
        <v>0</v>
      </c>
      <c r="E797" s="7">
        <f t="shared" si="60"/>
        <v>0.08719844402509726</v>
      </c>
      <c r="F797" s="7">
        <f t="shared" si="61"/>
        <v>0</v>
      </c>
      <c r="G797" s="9">
        <f t="shared" si="63"/>
        <v>0</v>
      </c>
      <c r="H797" s="3" t="str">
        <f t="shared" si="64"/>
        <v> </v>
      </c>
      <c r="I797" s="9">
        <v>0.9985446753193996</v>
      </c>
      <c r="J797" s="9">
        <v>0.9985446753193996</v>
      </c>
      <c r="K797" s="10">
        <f t="shared" si="62"/>
        <v>0</v>
      </c>
    </row>
    <row r="798" spans="1:11" ht="12.75">
      <c r="A798" s="2">
        <v>335932</v>
      </c>
      <c r="B798" s="2" t="s">
        <v>315</v>
      </c>
      <c r="C798" s="3">
        <v>14575</v>
      </c>
      <c r="D798" s="10">
        <v>0</v>
      </c>
      <c r="E798" s="7">
        <f t="shared" si="60"/>
        <v>0.047510927912739906</v>
      </c>
      <c r="F798" s="7">
        <f t="shared" si="61"/>
        <v>0</v>
      </c>
      <c r="G798" s="9">
        <f t="shared" si="63"/>
        <v>0</v>
      </c>
      <c r="H798" s="3" t="str">
        <f t="shared" si="64"/>
        <v> </v>
      </c>
      <c r="I798" s="9">
        <v>0.9985446753193996</v>
      </c>
      <c r="J798" s="9">
        <v>0.9985446753193996</v>
      </c>
      <c r="K798" s="10">
        <f t="shared" si="62"/>
        <v>0</v>
      </c>
    </row>
    <row r="799" spans="1:11" ht="12.75">
      <c r="A799" s="2">
        <v>33599</v>
      </c>
      <c r="B799" s="2" t="s">
        <v>316</v>
      </c>
      <c r="C799" s="3">
        <v>40629</v>
      </c>
      <c r="D799" s="10">
        <v>0</v>
      </c>
      <c r="E799" s="7">
        <f t="shared" si="60"/>
        <v>0.1324405825157262</v>
      </c>
      <c r="F799" s="7">
        <f t="shared" si="61"/>
        <v>0</v>
      </c>
      <c r="G799" s="9">
        <f t="shared" si="63"/>
        <v>0</v>
      </c>
      <c r="H799" s="3" t="str">
        <f t="shared" si="64"/>
        <v> </v>
      </c>
      <c r="I799"/>
      <c r="J799" s="12"/>
      <c r="K799" s="10">
        <f t="shared" si="62"/>
        <v>0</v>
      </c>
    </row>
    <row r="800" spans="1:11" ht="12.75">
      <c r="A800" s="2">
        <v>335991</v>
      </c>
      <c r="B800" s="2" t="s">
        <v>317</v>
      </c>
      <c r="C800" s="3">
        <v>8020</v>
      </c>
      <c r="D800" s="10">
        <v>0</v>
      </c>
      <c r="E800" s="7">
        <f t="shared" si="60"/>
        <v>0.02614323443294505</v>
      </c>
      <c r="F800" s="7">
        <f t="shared" si="61"/>
        <v>0</v>
      </c>
      <c r="G800" s="9">
        <f t="shared" si="63"/>
        <v>0</v>
      </c>
      <c r="H800" s="3" t="str">
        <f t="shared" si="64"/>
        <v> </v>
      </c>
      <c r="I800" s="9">
        <v>0.42715282383865183</v>
      </c>
      <c r="J800" s="9">
        <v>0.42715282383865183</v>
      </c>
      <c r="K800" s="10">
        <f t="shared" si="62"/>
        <v>0</v>
      </c>
    </row>
    <row r="801" spans="1:11" ht="12.75">
      <c r="A801" s="2">
        <v>335999</v>
      </c>
      <c r="B801" s="2" t="s">
        <v>318</v>
      </c>
      <c r="C801" s="3">
        <v>32609</v>
      </c>
      <c r="D801" s="10">
        <v>0</v>
      </c>
      <c r="E801" s="7">
        <f t="shared" si="60"/>
        <v>0.10629734808278117</v>
      </c>
      <c r="F801" s="7">
        <f t="shared" si="61"/>
        <v>0</v>
      </c>
      <c r="G801" s="9">
        <f t="shared" si="63"/>
        <v>0</v>
      </c>
      <c r="H801" s="3" t="str">
        <f t="shared" si="64"/>
        <v> </v>
      </c>
      <c r="I801" s="9">
        <v>0.2031905114080136</v>
      </c>
      <c r="J801" s="9">
        <v>0.2031905114080136</v>
      </c>
      <c r="K801" s="10">
        <f t="shared" si="62"/>
        <v>0</v>
      </c>
    </row>
    <row r="802" spans="1:11" ht="12.75">
      <c r="A802" s="2">
        <v>336</v>
      </c>
      <c r="B802" s="2" t="s">
        <v>319</v>
      </c>
      <c r="C802" s="3">
        <v>1273221</v>
      </c>
      <c r="D802" s="10">
        <v>2417.28879</v>
      </c>
      <c r="E802" s="7">
        <f t="shared" si="60"/>
        <v>4.1503884149562005</v>
      </c>
      <c r="F802" s="7">
        <f t="shared" si="61"/>
        <v>9.441612303485988</v>
      </c>
      <c r="G802" s="9">
        <f t="shared" si="63"/>
        <v>2.274874387530215</v>
      </c>
      <c r="H802" s="3">
        <f t="shared" si="64"/>
        <v>1354.6855960608386</v>
      </c>
      <c r="I802"/>
      <c r="J802" s="12">
        <f>((D803/D802)*J803)+((D809/D802)*J809)+((D815/D802)*J815)+((D835/D802)*J835)+((D843/D802)*J843)+((D846/D802)*J846)+((D850/D802)*J850)</f>
        <v>0.6060174935696273</v>
      </c>
      <c r="K802" s="10">
        <f t="shared" si="62"/>
        <v>1464.9192937497571</v>
      </c>
    </row>
    <row r="803" spans="1:11" ht="12.75">
      <c r="A803" s="2">
        <v>3361</v>
      </c>
      <c r="B803" s="2" t="s">
        <v>320</v>
      </c>
      <c r="C803" s="3">
        <v>134418</v>
      </c>
      <c r="D803" s="10">
        <v>0</v>
      </c>
      <c r="E803" s="7">
        <f t="shared" si="60"/>
        <v>0.4381697364099261</v>
      </c>
      <c r="F803" s="7">
        <f t="shared" si="61"/>
        <v>0</v>
      </c>
      <c r="G803" s="9">
        <f t="shared" si="63"/>
        <v>0</v>
      </c>
      <c r="H803" s="3" t="str">
        <f t="shared" si="64"/>
        <v> </v>
      </c>
      <c r="I803"/>
      <c r="J803" s="12"/>
      <c r="K803" s="10">
        <f t="shared" si="62"/>
        <v>0</v>
      </c>
    </row>
    <row r="804" spans="1:11" ht="12.75">
      <c r="A804" s="2">
        <v>33611</v>
      </c>
      <c r="B804" s="2" t="s">
        <v>321</v>
      </c>
      <c r="C804" s="3">
        <v>111683</v>
      </c>
      <c r="D804" s="10">
        <v>0</v>
      </c>
      <c r="E804" s="7">
        <f t="shared" si="60"/>
        <v>0.3640592083758855</v>
      </c>
      <c r="F804" s="7">
        <f t="shared" si="61"/>
        <v>0</v>
      </c>
      <c r="G804" s="9">
        <f t="shared" si="63"/>
        <v>0</v>
      </c>
      <c r="H804" s="3" t="str">
        <f t="shared" si="64"/>
        <v> </v>
      </c>
      <c r="I804"/>
      <c r="J804" s="12"/>
      <c r="K804" s="10">
        <f t="shared" si="62"/>
        <v>0</v>
      </c>
    </row>
    <row r="805" spans="1:11" ht="12.75">
      <c r="A805" s="2">
        <v>336111</v>
      </c>
      <c r="B805" s="2" t="s">
        <v>322</v>
      </c>
      <c r="C805" s="3">
        <v>54840</v>
      </c>
      <c r="D805" s="10">
        <v>0</v>
      </c>
      <c r="E805" s="7">
        <f t="shared" si="60"/>
        <v>0.17876495963874145</v>
      </c>
      <c r="F805" s="7">
        <f t="shared" si="61"/>
        <v>0</v>
      </c>
      <c r="G805" s="9">
        <f t="shared" si="63"/>
        <v>0</v>
      </c>
      <c r="H805" s="3" t="str">
        <f t="shared" si="64"/>
        <v> </v>
      </c>
      <c r="I805" s="9">
        <v>0.14959804700806176</v>
      </c>
      <c r="J805" s="9">
        <v>0.14959804700806176</v>
      </c>
      <c r="K805" s="10">
        <f t="shared" si="62"/>
        <v>0</v>
      </c>
    </row>
    <row r="806" spans="1:11" ht="12.75">
      <c r="A806" s="2">
        <v>336112</v>
      </c>
      <c r="B806" s="2" t="s">
        <v>323</v>
      </c>
      <c r="C806" s="3">
        <v>56843</v>
      </c>
      <c r="D806" s="10">
        <v>0</v>
      </c>
      <c r="E806" s="7">
        <f t="shared" si="60"/>
        <v>0.18529424873714403</v>
      </c>
      <c r="F806" s="7">
        <f t="shared" si="61"/>
        <v>0</v>
      </c>
      <c r="G806" s="9">
        <f t="shared" si="63"/>
        <v>0</v>
      </c>
      <c r="H806" s="3" t="str">
        <f t="shared" si="64"/>
        <v> </v>
      </c>
      <c r="I806" s="9">
        <v>0.15405702151902015</v>
      </c>
      <c r="J806" s="9">
        <v>0.15405702151902015</v>
      </c>
      <c r="K806" s="10">
        <f t="shared" si="62"/>
        <v>0</v>
      </c>
    </row>
    <row r="807" spans="1:11" ht="12.75">
      <c r="A807" s="2">
        <v>33612</v>
      </c>
      <c r="B807" t="s">
        <v>1356</v>
      </c>
      <c r="C807" s="3">
        <v>22735</v>
      </c>
      <c r="D807" s="10">
        <v>0</v>
      </c>
      <c r="E807" s="7">
        <f t="shared" si="60"/>
        <v>0.0741105280340406</v>
      </c>
      <c r="F807" s="7">
        <f t="shared" si="61"/>
        <v>0</v>
      </c>
      <c r="G807" s="9">
        <f t="shared" si="63"/>
        <v>0</v>
      </c>
      <c r="H807" s="3" t="str">
        <f t="shared" si="64"/>
        <v> </v>
      </c>
      <c r="I807"/>
      <c r="J807" s="9">
        <v>0.8505983161784799</v>
      </c>
      <c r="K807" s="10">
        <f t="shared" si="62"/>
        <v>0</v>
      </c>
    </row>
    <row r="808" spans="1:11" ht="12.75">
      <c r="A808" s="2">
        <v>336120</v>
      </c>
      <c r="B808" t="s">
        <v>1356</v>
      </c>
      <c r="C808" s="3">
        <v>22735</v>
      </c>
      <c r="D808" s="10">
        <v>0</v>
      </c>
      <c r="E808" s="7">
        <f t="shared" si="60"/>
        <v>0.0741105280340406</v>
      </c>
      <c r="F808" s="7">
        <f t="shared" si="61"/>
        <v>0</v>
      </c>
      <c r="G808" s="9">
        <f t="shared" si="63"/>
        <v>0</v>
      </c>
      <c r="H808" s="3" t="str">
        <f t="shared" si="64"/>
        <v> </v>
      </c>
      <c r="I808" s="9">
        <v>0.8505983161784799</v>
      </c>
      <c r="J808" s="9">
        <v>0.8505983161784799</v>
      </c>
      <c r="K808" s="10">
        <f t="shared" si="62"/>
        <v>0</v>
      </c>
    </row>
    <row r="809" spans="1:11" ht="12.75">
      <c r="A809" s="2">
        <v>3362</v>
      </c>
      <c r="B809" s="2" t="s">
        <v>324</v>
      </c>
      <c r="C809" s="3">
        <v>95966</v>
      </c>
      <c r="D809" s="10">
        <v>1.7785080000000002</v>
      </c>
      <c r="E809" s="7">
        <f t="shared" si="60"/>
        <v>0.3128256403481302</v>
      </c>
      <c r="F809" s="7">
        <f t="shared" si="61"/>
        <v>0.006946618494287668</v>
      </c>
      <c r="G809" s="9">
        <f t="shared" si="63"/>
        <v>0.02220603939803999</v>
      </c>
      <c r="H809" s="3">
        <f t="shared" si="64"/>
        <v>-78.31267657013004</v>
      </c>
      <c r="I809"/>
      <c r="J809" s="12">
        <f>J810</f>
        <v>0.6645630334141657</v>
      </c>
      <c r="K809" s="10">
        <f t="shared" si="62"/>
        <v>1.181930671431361</v>
      </c>
    </row>
    <row r="810" spans="1:11" ht="12.75">
      <c r="A810" s="2">
        <v>33621</v>
      </c>
      <c r="B810" s="2" t="s">
        <v>324</v>
      </c>
      <c r="C810" s="3">
        <v>95966</v>
      </c>
      <c r="D810" s="10">
        <v>1.7785080000000002</v>
      </c>
      <c r="E810" s="7">
        <f t="shared" si="60"/>
        <v>0.3128256403481302</v>
      </c>
      <c r="F810" s="7">
        <f t="shared" si="61"/>
        <v>0.006946618494287668</v>
      </c>
      <c r="G810" s="9">
        <f t="shared" si="63"/>
        <v>0.02220603939803999</v>
      </c>
      <c r="H810" s="3">
        <f t="shared" si="64"/>
        <v>-78.31267657013004</v>
      </c>
      <c r="I810"/>
      <c r="J810" s="12">
        <f>((D811/D810)*J811)+((D812/D810)*J812)+((D813/D810)*J813)+((D814/D810)*J814)</f>
        <v>0.6645630334141657</v>
      </c>
      <c r="K810" s="10">
        <f t="shared" si="62"/>
        <v>1.181930671431361</v>
      </c>
    </row>
    <row r="811" spans="1:11" ht="12.75">
      <c r="A811" s="2">
        <v>336211</v>
      </c>
      <c r="B811" s="2" t="s">
        <v>325</v>
      </c>
      <c r="C811" s="3">
        <v>39504</v>
      </c>
      <c r="D811" s="10">
        <v>0</v>
      </c>
      <c r="E811" s="7">
        <f t="shared" si="60"/>
        <v>0.1287733582342969</v>
      </c>
      <c r="F811" s="7">
        <f t="shared" si="61"/>
        <v>0</v>
      </c>
      <c r="G811" s="9">
        <f t="shared" si="63"/>
        <v>0</v>
      </c>
      <c r="H811" s="3" t="str">
        <f t="shared" si="64"/>
        <v> </v>
      </c>
      <c r="I811" s="9">
        <v>0.9127725046853273</v>
      </c>
      <c r="J811" s="9">
        <v>0.9127725046853273</v>
      </c>
      <c r="K811" s="10">
        <f t="shared" si="62"/>
        <v>0</v>
      </c>
    </row>
    <row r="812" spans="1:11" ht="12.75">
      <c r="A812" s="2">
        <v>336212</v>
      </c>
      <c r="B812" s="2" t="s">
        <v>326</v>
      </c>
      <c r="C812" s="3">
        <v>18811</v>
      </c>
      <c r="D812" s="10">
        <v>0</v>
      </c>
      <c r="E812" s="7">
        <f t="shared" si="60"/>
        <v>0.06131924974041512</v>
      </c>
      <c r="F812" s="7">
        <f t="shared" si="61"/>
        <v>0</v>
      </c>
      <c r="G812" s="9">
        <f t="shared" si="63"/>
        <v>0</v>
      </c>
      <c r="H812" s="3" t="str">
        <f t="shared" si="64"/>
        <v> </v>
      </c>
      <c r="I812" s="9">
        <v>0.8986010803675334</v>
      </c>
      <c r="J812" s="9">
        <v>0.8986010803675334</v>
      </c>
      <c r="K812" s="10">
        <f t="shared" si="62"/>
        <v>0</v>
      </c>
    </row>
    <row r="813" spans="1:11" ht="12.75">
      <c r="A813" s="2">
        <v>336213</v>
      </c>
      <c r="B813" s="2" t="s">
        <v>968</v>
      </c>
      <c r="C813" s="3">
        <v>8436</v>
      </c>
      <c r="D813" s="10">
        <v>0</v>
      </c>
      <c r="E813" s="7">
        <f t="shared" si="60"/>
        <v>0.027499292478344692</v>
      </c>
      <c r="F813" s="7">
        <f t="shared" si="61"/>
        <v>0</v>
      </c>
      <c r="G813" s="9">
        <f t="shared" si="63"/>
        <v>0</v>
      </c>
      <c r="H813" s="3" t="str">
        <f t="shared" si="64"/>
        <v> </v>
      </c>
      <c r="I813" s="9">
        <v>0.4918969487622338</v>
      </c>
      <c r="J813" s="9">
        <v>0.4918969487622338</v>
      </c>
      <c r="K813" s="10">
        <f t="shared" si="62"/>
        <v>0</v>
      </c>
    </row>
    <row r="814" spans="1:11" ht="12.75">
      <c r="A814" s="2">
        <v>336214</v>
      </c>
      <c r="B814" s="2" t="s">
        <v>969</v>
      </c>
      <c r="C814" s="3">
        <v>29215</v>
      </c>
      <c r="D814" s="10">
        <v>1.7785080000000002</v>
      </c>
      <c r="E814" s="7">
        <f t="shared" si="60"/>
        <v>0.09523373989507351</v>
      </c>
      <c r="F814" s="7">
        <f t="shared" si="61"/>
        <v>0.006946618494287668</v>
      </c>
      <c r="G814" s="9">
        <f t="shared" si="63"/>
        <v>0.07294282994599711</v>
      </c>
      <c r="H814" s="3">
        <f t="shared" si="64"/>
        <v>-22.603710256636194</v>
      </c>
      <c r="I814" s="9">
        <v>0.6645630334141657</v>
      </c>
      <c r="J814" s="9">
        <v>0.6645630334141657</v>
      </c>
      <c r="K814" s="10">
        <f t="shared" si="62"/>
        <v>1.181930671431361</v>
      </c>
    </row>
    <row r="815" spans="1:11" ht="12.75">
      <c r="A815" s="2">
        <v>3363</v>
      </c>
      <c r="B815" s="2" t="s">
        <v>970</v>
      </c>
      <c r="C815" s="3">
        <v>431752</v>
      </c>
      <c r="D815" s="10">
        <v>74.796142</v>
      </c>
      <c r="E815" s="7">
        <f t="shared" si="60"/>
        <v>1.4074057048494877</v>
      </c>
      <c r="F815" s="7">
        <f t="shared" si="61"/>
        <v>0.2921439000097647</v>
      </c>
      <c r="G815" s="9">
        <f t="shared" si="63"/>
        <v>0.20757618006174522</v>
      </c>
      <c r="H815" s="3">
        <f t="shared" si="64"/>
        <v>-285.5349035840901</v>
      </c>
      <c r="I815" s="9">
        <v>0.7849714682997605</v>
      </c>
      <c r="J815" s="9">
        <v>0.7849714682997605</v>
      </c>
      <c r="K815" s="10">
        <f t="shared" si="62"/>
        <v>58.712837408897386</v>
      </c>
    </row>
    <row r="816" spans="1:11" ht="12.75">
      <c r="A816" s="2">
        <v>33631</v>
      </c>
      <c r="B816" s="2" t="s">
        <v>971</v>
      </c>
      <c r="C816" s="3">
        <v>48340</v>
      </c>
      <c r="D816" s="10">
        <v>0</v>
      </c>
      <c r="E816" s="7">
        <f t="shared" si="60"/>
        <v>0.157576552679372</v>
      </c>
      <c r="F816" s="7">
        <f t="shared" si="61"/>
        <v>0</v>
      </c>
      <c r="G816" s="9">
        <f t="shared" si="63"/>
        <v>0</v>
      </c>
      <c r="H816" s="3" t="str">
        <f t="shared" si="64"/>
        <v> </v>
      </c>
      <c r="I816" s="9">
        <v>0.7849714682997605</v>
      </c>
      <c r="J816" s="9">
        <v>0.7849714682997605</v>
      </c>
      <c r="K816" s="10">
        <f t="shared" si="62"/>
        <v>0</v>
      </c>
    </row>
    <row r="817" spans="1:11" ht="12.75">
      <c r="A817" s="2">
        <v>336311</v>
      </c>
      <c r="B817" s="2" t="s">
        <v>972</v>
      </c>
      <c r="C817" s="3">
        <v>7619</v>
      </c>
      <c r="D817" s="10">
        <v>0</v>
      </c>
      <c r="E817" s="7">
        <f t="shared" si="60"/>
        <v>0.024836072711297796</v>
      </c>
      <c r="F817" s="7">
        <f t="shared" si="61"/>
        <v>0</v>
      </c>
      <c r="G817" s="9">
        <f t="shared" si="63"/>
        <v>0</v>
      </c>
      <c r="H817" s="3" t="str">
        <f t="shared" si="64"/>
        <v> </v>
      </c>
      <c r="I817" s="9">
        <v>0.7849714682997605</v>
      </c>
      <c r="J817" s="9">
        <v>0.7849714682997605</v>
      </c>
      <c r="K817" s="10">
        <f t="shared" si="62"/>
        <v>0</v>
      </c>
    </row>
    <row r="818" spans="1:11" ht="12.75">
      <c r="A818" s="2">
        <v>336312</v>
      </c>
      <c r="B818" s="2" t="s">
        <v>973</v>
      </c>
      <c r="C818" s="3">
        <v>40721</v>
      </c>
      <c r="D818" s="10">
        <v>0</v>
      </c>
      <c r="E818" s="7">
        <f t="shared" si="60"/>
        <v>0.13274047996807423</v>
      </c>
      <c r="F818" s="7">
        <f t="shared" si="61"/>
        <v>0</v>
      </c>
      <c r="G818" s="9">
        <f t="shared" si="63"/>
        <v>0</v>
      </c>
      <c r="H818" s="3" t="str">
        <f t="shared" si="64"/>
        <v> </v>
      </c>
      <c r="I818" s="9">
        <v>0.7849714682997605</v>
      </c>
      <c r="J818" s="9">
        <v>0.7849714682997605</v>
      </c>
      <c r="K818" s="10">
        <f t="shared" si="62"/>
        <v>0</v>
      </c>
    </row>
    <row r="819" spans="1:11" ht="12.75">
      <c r="A819" s="2">
        <v>33632</v>
      </c>
      <c r="B819" s="2" t="s">
        <v>974</v>
      </c>
      <c r="C819" s="3">
        <v>52390</v>
      </c>
      <c r="D819" s="10">
        <v>0</v>
      </c>
      <c r="E819" s="7">
        <f t="shared" si="60"/>
        <v>0.17077856009251757</v>
      </c>
      <c r="F819" s="7">
        <f t="shared" si="61"/>
        <v>0</v>
      </c>
      <c r="G819" s="9">
        <f t="shared" si="63"/>
        <v>0</v>
      </c>
      <c r="H819" s="3" t="str">
        <f t="shared" si="64"/>
        <v> </v>
      </c>
      <c r="I819" s="9">
        <v>0.78497146829976</v>
      </c>
      <c r="J819" s="9">
        <v>0.78497146829976</v>
      </c>
      <c r="K819" s="10">
        <f t="shared" si="62"/>
        <v>0</v>
      </c>
    </row>
    <row r="820" spans="1:11" ht="12.75">
      <c r="A820" s="2">
        <v>336321</v>
      </c>
      <c r="B820" s="2" t="s">
        <v>975</v>
      </c>
      <c r="C820" s="3">
        <v>10301</v>
      </c>
      <c r="D820" s="10">
        <v>0</v>
      </c>
      <c r="E820" s="7">
        <f t="shared" si="60"/>
        <v>0.033578735398225305</v>
      </c>
      <c r="F820" s="7">
        <f t="shared" si="61"/>
        <v>0</v>
      </c>
      <c r="G820" s="9">
        <f t="shared" si="63"/>
        <v>0</v>
      </c>
      <c r="H820" s="3" t="str">
        <f t="shared" si="64"/>
        <v> </v>
      </c>
      <c r="I820" s="9">
        <v>0.78497146829976</v>
      </c>
      <c r="J820" s="9">
        <v>0.78497146829976</v>
      </c>
      <c r="K820" s="10">
        <f t="shared" si="62"/>
        <v>0</v>
      </c>
    </row>
    <row r="821" spans="1:11" ht="12.75">
      <c r="A821" s="2">
        <v>336322</v>
      </c>
      <c r="B821" s="2" t="s">
        <v>976</v>
      </c>
      <c r="C821" s="3">
        <v>42089</v>
      </c>
      <c r="D821" s="10">
        <v>0</v>
      </c>
      <c r="E821" s="7">
        <f t="shared" si="60"/>
        <v>0.1371998246942923</v>
      </c>
      <c r="F821" s="7">
        <f t="shared" si="61"/>
        <v>0</v>
      </c>
      <c r="G821" s="9">
        <f t="shared" si="63"/>
        <v>0</v>
      </c>
      <c r="H821" s="3" t="str">
        <f t="shared" si="64"/>
        <v> </v>
      </c>
      <c r="I821" s="9">
        <v>0.78497146829976</v>
      </c>
      <c r="J821" s="9">
        <v>0.78497146829976</v>
      </c>
      <c r="K821" s="10">
        <f t="shared" si="62"/>
        <v>0</v>
      </c>
    </row>
    <row r="822" spans="1:11" ht="12.75">
      <c r="A822" s="2">
        <v>33633</v>
      </c>
      <c r="B822" s="2" t="s">
        <v>977</v>
      </c>
      <c r="C822" s="3">
        <v>31727</v>
      </c>
      <c r="D822" s="10">
        <v>30.62986</v>
      </c>
      <c r="E822" s="7">
        <f t="shared" si="60"/>
        <v>0.10342224424614059</v>
      </c>
      <c r="F822" s="7">
        <f t="shared" si="61"/>
        <v>0.11963620740162094</v>
      </c>
      <c r="G822" s="9">
        <f t="shared" si="63"/>
        <v>1.1567744277226455</v>
      </c>
      <c r="H822" s="3">
        <f t="shared" si="64"/>
        <v>4.151179916881858</v>
      </c>
      <c r="I822" s="9">
        <v>0.78497146829976</v>
      </c>
      <c r="J822" s="9">
        <v>0.78497146829976</v>
      </c>
      <c r="K822" s="10">
        <f t="shared" si="62"/>
        <v>24.043566178016086</v>
      </c>
    </row>
    <row r="823" spans="1:11" ht="12.75">
      <c r="A823" s="2">
        <v>336330</v>
      </c>
      <c r="B823" s="2" t="s">
        <v>977</v>
      </c>
      <c r="C823" s="3">
        <v>31727</v>
      </c>
      <c r="D823" s="10">
        <v>30.62986</v>
      </c>
      <c r="E823" s="7">
        <f t="shared" si="60"/>
        <v>0.10342224424614059</v>
      </c>
      <c r="F823" s="7">
        <f t="shared" si="61"/>
        <v>0.11963620740162094</v>
      </c>
      <c r="G823" s="9">
        <f t="shared" si="63"/>
        <v>1.1567744277226455</v>
      </c>
      <c r="H823" s="3">
        <f t="shared" si="64"/>
        <v>4.151179916881858</v>
      </c>
      <c r="I823" s="9">
        <v>0.78497146829976</v>
      </c>
      <c r="J823" s="9">
        <v>0.78497146829976</v>
      </c>
      <c r="K823" s="10">
        <f t="shared" si="62"/>
        <v>24.043566178016086</v>
      </c>
    </row>
    <row r="824" spans="1:11" ht="12.75">
      <c r="A824" s="2">
        <v>33634</v>
      </c>
      <c r="B824" s="2" t="s">
        <v>978</v>
      </c>
      <c r="C824" s="3">
        <v>21687</v>
      </c>
      <c r="D824" s="10">
        <v>0</v>
      </c>
      <c r="E824" s="7">
        <f t="shared" si="60"/>
        <v>0.07069430488120688</v>
      </c>
      <c r="F824" s="7">
        <f t="shared" si="61"/>
        <v>0</v>
      </c>
      <c r="G824" s="9">
        <f t="shared" si="63"/>
        <v>0</v>
      </c>
      <c r="H824" s="3" t="str">
        <f t="shared" si="64"/>
        <v> </v>
      </c>
      <c r="I824" s="9">
        <v>0.78497146829976</v>
      </c>
      <c r="J824" s="9">
        <v>0.78497146829976</v>
      </c>
      <c r="K824" s="10">
        <f t="shared" si="62"/>
        <v>0</v>
      </c>
    </row>
    <row r="825" spans="1:11" ht="12.75">
      <c r="A825" s="2">
        <v>336340</v>
      </c>
      <c r="B825" s="2" t="s">
        <v>978</v>
      </c>
      <c r="C825" s="3">
        <v>21687</v>
      </c>
      <c r="D825" s="10">
        <v>0</v>
      </c>
      <c r="E825" s="7">
        <f t="shared" si="60"/>
        <v>0.07069430488120688</v>
      </c>
      <c r="F825" s="7">
        <f t="shared" si="61"/>
        <v>0</v>
      </c>
      <c r="G825" s="9">
        <f t="shared" si="63"/>
        <v>0</v>
      </c>
      <c r="H825" s="3" t="str">
        <f t="shared" si="64"/>
        <v> </v>
      </c>
      <c r="I825" s="9">
        <v>0.78497146829976</v>
      </c>
      <c r="J825" s="9">
        <v>0.78497146829976</v>
      </c>
      <c r="K825" s="10">
        <f t="shared" si="62"/>
        <v>0</v>
      </c>
    </row>
    <row r="826" spans="1:11" ht="12.75">
      <c r="A826" s="2">
        <v>33635</v>
      </c>
      <c r="B826" s="2" t="s">
        <v>979</v>
      </c>
      <c r="C826" s="3">
        <v>52065</v>
      </c>
      <c r="D826" s="10">
        <v>0</v>
      </c>
      <c r="E826" s="7">
        <f t="shared" si="60"/>
        <v>0.1697191397445491</v>
      </c>
      <c r="F826" s="7">
        <f t="shared" si="61"/>
        <v>0</v>
      </c>
      <c r="G826" s="9">
        <f t="shared" si="63"/>
        <v>0</v>
      </c>
      <c r="H826" s="3" t="str">
        <f t="shared" si="64"/>
        <v> </v>
      </c>
      <c r="I826" s="9">
        <v>0.78497146829976</v>
      </c>
      <c r="J826" s="9">
        <v>0.78497146829976</v>
      </c>
      <c r="K826" s="10">
        <f t="shared" si="62"/>
        <v>0</v>
      </c>
    </row>
    <row r="827" spans="1:11" ht="12.75">
      <c r="A827" s="2">
        <v>336350</v>
      </c>
      <c r="B827" s="2" t="s">
        <v>979</v>
      </c>
      <c r="C827" s="3">
        <v>52065</v>
      </c>
      <c r="D827" s="10">
        <v>0</v>
      </c>
      <c r="E827" s="7">
        <f t="shared" si="60"/>
        <v>0.1697191397445491</v>
      </c>
      <c r="F827" s="7">
        <f t="shared" si="61"/>
        <v>0</v>
      </c>
      <c r="G827" s="9">
        <f t="shared" si="63"/>
        <v>0</v>
      </c>
      <c r="H827" s="3" t="str">
        <f t="shared" si="64"/>
        <v> </v>
      </c>
      <c r="I827" s="9">
        <v>0.78497146829976</v>
      </c>
      <c r="J827" s="9">
        <v>0.78497146829976</v>
      </c>
      <c r="K827" s="10">
        <f t="shared" si="62"/>
        <v>0</v>
      </c>
    </row>
    <row r="828" spans="1:11" ht="12.75">
      <c r="A828" s="2">
        <v>33636</v>
      </c>
      <c r="B828" s="2" t="s">
        <v>980</v>
      </c>
      <c r="C828" s="3">
        <v>40921</v>
      </c>
      <c r="D828" s="10">
        <v>30.62986</v>
      </c>
      <c r="E828" s="7">
        <f t="shared" si="60"/>
        <v>0.13339243095143943</v>
      </c>
      <c r="F828" s="7">
        <f t="shared" si="61"/>
        <v>0.11963620740162094</v>
      </c>
      <c r="G828" s="9">
        <f t="shared" si="63"/>
        <v>0.896874032119361</v>
      </c>
      <c r="H828" s="3">
        <f t="shared" si="64"/>
        <v>-3.5219371343422807</v>
      </c>
      <c r="I828" s="9">
        <v>0.78497146829976</v>
      </c>
      <c r="J828" s="9">
        <v>0.78497146829976</v>
      </c>
      <c r="K828" s="10">
        <f t="shared" si="62"/>
        <v>24.043566178016086</v>
      </c>
    </row>
    <row r="829" spans="1:11" ht="12.75">
      <c r="A829" s="2">
        <v>336360</v>
      </c>
      <c r="B829" s="2" t="s">
        <v>980</v>
      </c>
      <c r="C829" s="3">
        <v>40921</v>
      </c>
      <c r="D829" s="10">
        <v>30.62986</v>
      </c>
      <c r="E829" s="7">
        <f t="shared" si="60"/>
        <v>0.13339243095143943</v>
      </c>
      <c r="F829" s="7">
        <f t="shared" si="61"/>
        <v>0.11963620740162094</v>
      </c>
      <c r="G829" s="9">
        <f t="shared" si="63"/>
        <v>0.896874032119361</v>
      </c>
      <c r="H829" s="3">
        <f t="shared" si="64"/>
        <v>-3.5219371343422807</v>
      </c>
      <c r="I829" s="9">
        <v>0.78497146829976</v>
      </c>
      <c r="J829" s="9">
        <v>0.78497146829976</v>
      </c>
      <c r="K829" s="10">
        <f t="shared" si="62"/>
        <v>24.043566178016086</v>
      </c>
    </row>
    <row r="830" spans="1:11" ht="12.75">
      <c r="A830" s="2">
        <v>33637</v>
      </c>
      <c r="B830" t="s">
        <v>1357</v>
      </c>
      <c r="C830" s="3">
        <v>66944</v>
      </c>
      <c r="D830" s="10">
        <v>0</v>
      </c>
      <c r="E830" s="7">
        <f t="shared" si="60"/>
        <v>0.21822103315200414</v>
      </c>
      <c r="F830" s="7">
        <f t="shared" si="61"/>
        <v>0</v>
      </c>
      <c r="G830" s="9">
        <f t="shared" si="63"/>
        <v>0</v>
      </c>
      <c r="H830" s="3" t="str">
        <f t="shared" si="64"/>
        <v> </v>
      </c>
      <c r="I830" s="9">
        <v>0.78497146829976</v>
      </c>
      <c r="J830" s="9">
        <v>0.78497146829976</v>
      </c>
      <c r="K830" s="10">
        <f t="shared" si="62"/>
        <v>0</v>
      </c>
    </row>
    <row r="831" spans="1:11" ht="12.75">
      <c r="A831" s="2">
        <v>336370</v>
      </c>
      <c r="B831" t="s">
        <v>1357</v>
      </c>
      <c r="C831" s="3">
        <v>66944</v>
      </c>
      <c r="D831" s="10">
        <v>0</v>
      </c>
      <c r="E831" s="7">
        <f t="shared" si="60"/>
        <v>0.21822103315200414</v>
      </c>
      <c r="F831" s="7">
        <f t="shared" si="61"/>
        <v>0</v>
      </c>
      <c r="G831" s="9">
        <f t="shared" si="63"/>
        <v>0</v>
      </c>
      <c r="H831" s="3" t="str">
        <f t="shared" si="64"/>
        <v> </v>
      </c>
      <c r="I831" s="9">
        <v>0.78497146829976</v>
      </c>
      <c r="J831" s="9">
        <v>0.78497146829976</v>
      </c>
      <c r="K831" s="10">
        <f t="shared" si="62"/>
        <v>0</v>
      </c>
    </row>
    <row r="832" spans="1:11" ht="12.75">
      <c r="A832" s="2">
        <v>33639</v>
      </c>
      <c r="B832" s="2" t="s">
        <v>981</v>
      </c>
      <c r="C832" s="3">
        <v>117678</v>
      </c>
      <c r="D832" s="10">
        <v>13.536422</v>
      </c>
      <c r="E832" s="7">
        <f t="shared" si="60"/>
        <v>0.38360143910225775</v>
      </c>
      <c r="F832" s="7">
        <f t="shared" si="61"/>
        <v>0.0528714852065228</v>
      </c>
      <c r="G832" s="9">
        <f t="shared" si="63"/>
        <v>0.1378292149535672</v>
      </c>
      <c r="H832" s="3">
        <f t="shared" si="64"/>
        <v>-84.67513644615553</v>
      </c>
      <c r="I832" s="9">
        <v>0.78497146829976</v>
      </c>
      <c r="J832" s="9">
        <v>0.78497146829976</v>
      </c>
      <c r="K832" s="10">
        <f t="shared" si="62"/>
        <v>10.625705052865174</v>
      </c>
    </row>
    <row r="833" spans="1:11" ht="12.75">
      <c r="A833" s="2">
        <v>336391</v>
      </c>
      <c r="B833" t="s">
        <v>1358</v>
      </c>
      <c r="C833" s="3">
        <v>13250</v>
      </c>
      <c r="D833" s="10">
        <v>0</v>
      </c>
      <c r="E833" s="7">
        <f t="shared" si="60"/>
        <v>0.04319175264794537</v>
      </c>
      <c r="F833" s="7">
        <f t="shared" si="61"/>
        <v>0</v>
      </c>
      <c r="G833" s="9">
        <f t="shared" si="63"/>
        <v>0</v>
      </c>
      <c r="H833" s="3" t="str">
        <f t="shared" si="64"/>
        <v> </v>
      </c>
      <c r="I833" s="9">
        <v>0.78497146829976</v>
      </c>
      <c r="J833" s="9">
        <v>0.78497146829976</v>
      </c>
      <c r="K833" s="10">
        <f t="shared" si="62"/>
        <v>0</v>
      </c>
    </row>
    <row r="834" spans="1:11" ht="12.75">
      <c r="A834" s="2">
        <v>336399</v>
      </c>
      <c r="B834" s="2" t="s">
        <v>982</v>
      </c>
      <c r="C834" s="3">
        <v>104428</v>
      </c>
      <c r="D834" s="10">
        <v>13.536422</v>
      </c>
      <c r="E834" s="7">
        <f t="shared" si="60"/>
        <v>0.3404096864543124</v>
      </c>
      <c r="F834" s="7">
        <f t="shared" si="61"/>
        <v>0.0528714852065228</v>
      </c>
      <c r="G834" s="9">
        <f t="shared" si="63"/>
        <v>0.15531721719563604</v>
      </c>
      <c r="H834" s="3">
        <f t="shared" si="64"/>
        <v>-73.61696797446533</v>
      </c>
      <c r="I834" s="9">
        <v>0.78497146829976</v>
      </c>
      <c r="J834" s="9">
        <v>0.78497146829976</v>
      </c>
      <c r="K834" s="10">
        <f t="shared" si="62"/>
        <v>10.625705052865174</v>
      </c>
    </row>
    <row r="835" spans="1:11" ht="12.75">
      <c r="A835" s="2">
        <v>3364</v>
      </c>
      <c r="B835" s="2" t="s">
        <v>983</v>
      </c>
      <c r="C835" s="3">
        <v>401185</v>
      </c>
      <c r="D835" s="10">
        <v>2268.190536</v>
      </c>
      <c r="E835" s="7">
        <f aca="true" t="shared" si="65" ref="E835:E898">C835/C$2104*1000</f>
        <v>1.3077647763068652</v>
      </c>
      <c r="F835" s="7">
        <f aca="true" t="shared" si="66" ref="F835:F898">D835/D$2104*1000</f>
        <v>8.859254119714873</v>
      </c>
      <c r="G835" s="9">
        <f t="shared" si="63"/>
        <v>6.7743483233532675</v>
      </c>
      <c r="H835" s="3">
        <f t="shared" si="64"/>
        <v>1933.370059146035</v>
      </c>
      <c r="I835"/>
      <c r="J835" s="12">
        <f>J836</f>
        <v>0.5885702150410527</v>
      </c>
      <c r="K835" s="10">
        <f aca="true" t="shared" si="67" ref="K835:K898">D835*J835</f>
        <v>1334.9893915276004</v>
      </c>
    </row>
    <row r="836" spans="1:11" ht="12.75">
      <c r="A836" s="2">
        <v>33641</v>
      </c>
      <c r="B836" s="2" t="s">
        <v>983</v>
      </c>
      <c r="C836" s="3">
        <v>401185</v>
      </c>
      <c r="D836" s="10">
        <v>2268.190536</v>
      </c>
      <c r="E836" s="7">
        <f t="shared" si="65"/>
        <v>1.3077647763068652</v>
      </c>
      <c r="F836" s="7">
        <f t="shared" si="66"/>
        <v>8.859254119714873</v>
      </c>
      <c r="G836" s="9">
        <f aca="true" t="shared" si="68" ref="G836:G899">F836/E836</f>
        <v>6.7743483233532675</v>
      </c>
      <c r="H836" s="3">
        <f aca="true" t="shared" si="69" ref="H836:H899">IF(D836&gt;0,(D836-(D836/G836))," ")</f>
        <v>1933.370059146035</v>
      </c>
      <c r="I836"/>
      <c r="J836" s="12">
        <f>((D837/D836)*J837)+((D838/D836)*J838)+((D839/D836)*J839)+((D840/D836)*J840)+((D841/D836)*J841)+((D842/D836)*J842)</f>
        <v>0.5885702150410527</v>
      </c>
      <c r="K836" s="10">
        <f t="shared" si="67"/>
        <v>1334.9893915276004</v>
      </c>
    </row>
    <row r="837" spans="1:11" ht="12.75">
      <c r="A837" s="2">
        <v>336411</v>
      </c>
      <c r="B837" s="2" t="s">
        <v>984</v>
      </c>
      <c r="C837" s="3">
        <v>164677</v>
      </c>
      <c r="D837" s="10">
        <v>0</v>
      </c>
      <c r="E837" s="7">
        <f t="shared" si="65"/>
        <v>0.5368066604381659</v>
      </c>
      <c r="F837" s="7">
        <f t="shared" si="66"/>
        <v>0</v>
      </c>
      <c r="G837" s="9">
        <f t="shared" si="68"/>
        <v>0</v>
      </c>
      <c r="H837" s="3" t="str">
        <f t="shared" si="69"/>
        <v> </v>
      </c>
      <c r="I837" s="9">
        <v>0.6787681116207892</v>
      </c>
      <c r="J837" s="9">
        <v>0.6787681116207892</v>
      </c>
      <c r="K837" s="10">
        <f t="shared" si="67"/>
        <v>0</v>
      </c>
    </row>
    <row r="838" spans="1:11" ht="12.75">
      <c r="A838" s="2">
        <v>336412</v>
      </c>
      <c r="B838" s="2" t="s">
        <v>985</v>
      </c>
      <c r="C838" s="3">
        <v>69895</v>
      </c>
      <c r="D838" s="10">
        <v>152.852882</v>
      </c>
      <c r="E838" s="7">
        <f t="shared" si="65"/>
        <v>0.22784056991155788</v>
      </c>
      <c r="F838" s="7">
        <f t="shared" si="66"/>
        <v>0.5970232672590567</v>
      </c>
      <c r="G838" s="9">
        <f t="shared" si="68"/>
        <v>2.620355398034716</v>
      </c>
      <c r="H838" s="3">
        <f t="shared" si="69"/>
        <v>94.5200000883934</v>
      </c>
      <c r="I838" s="9">
        <v>0.6619490101074185</v>
      </c>
      <c r="J838" s="9">
        <v>0.6619490101074185</v>
      </c>
      <c r="K838" s="10">
        <f t="shared" si="67"/>
        <v>101.18081393196604</v>
      </c>
    </row>
    <row r="839" spans="1:11" ht="12.75">
      <c r="A839" s="2">
        <v>336413</v>
      </c>
      <c r="B839" s="2" t="s">
        <v>986</v>
      </c>
      <c r="C839" s="3">
        <v>112163</v>
      </c>
      <c r="D839" s="10">
        <v>72.523604</v>
      </c>
      <c r="E839" s="7">
        <f t="shared" si="65"/>
        <v>0.365623890735962</v>
      </c>
      <c r="F839" s="7">
        <f t="shared" si="66"/>
        <v>0.2832676652670638</v>
      </c>
      <c r="G839" s="9">
        <f t="shared" si="68"/>
        <v>0.7747515204678669</v>
      </c>
      <c r="H839" s="3">
        <f t="shared" si="69"/>
        <v>-21.08525262567467</v>
      </c>
      <c r="I839" s="9">
        <v>0.7209268163487944</v>
      </c>
      <c r="J839" s="9">
        <v>0.7209268163487944</v>
      </c>
      <c r="K839" s="10">
        <f t="shared" si="67"/>
        <v>52.28421094186069</v>
      </c>
    </row>
    <row r="840" spans="1:11" ht="12.75">
      <c r="A840" s="2">
        <v>336414</v>
      </c>
      <c r="B840" s="2" t="s">
        <v>987</v>
      </c>
      <c r="C840" s="3">
        <v>31715</v>
      </c>
      <c r="D840" s="10">
        <v>0</v>
      </c>
      <c r="E840" s="7">
        <f t="shared" si="65"/>
        <v>0.10338312718713868</v>
      </c>
      <c r="F840" s="7">
        <f t="shared" si="66"/>
        <v>0</v>
      </c>
      <c r="G840" s="9">
        <f t="shared" si="68"/>
        <v>0</v>
      </c>
      <c r="H840" s="3" t="str">
        <f t="shared" si="69"/>
        <v> </v>
      </c>
      <c r="I840" s="9">
        <v>0.9999998568407054</v>
      </c>
      <c r="J840" s="9">
        <v>0.9999998568407054</v>
      </c>
      <c r="K840" s="10">
        <f t="shared" si="67"/>
        <v>0</v>
      </c>
    </row>
    <row r="841" spans="1:11" ht="12.75">
      <c r="A841" s="2">
        <v>336415</v>
      </c>
      <c r="B841" s="2" t="s">
        <v>988</v>
      </c>
      <c r="C841" s="3">
        <v>15068</v>
      </c>
      <c r="D841" s="10">
        <v>2042.8140500000002</v>
      </c>
      <c r="E841" s="7">
        <f t="shared" si="65"/>
        <v>0.049117987086735156</v>
      </c>
      <c r="F841" s="7">
        <f t="shared" si="66"/>
        <v>7.978963187188751</v>
      </c>
      <c r="G841" s="9">
        <f t="shared" si="68"/>
        <v>162.44483254370894</v>
      </c>
      <c r="H841" s="3">
        <f t="shared" si="69"/>
        <v>2030.2386173561188</v>
      </c>
      <c r="I841" s="9">
        <v>0.5783807716878459</v>
      </c>
      <c r="J841" s="9">
        <v>0.5783807716878459</v>
      </c>
      <c r="K841" s="10">
        <f t="shared" si="67"/>
        <v>1181.5243666537738</v>
      </c>
    </row>
    <row r="842" spans="1:11" ht="12.75">
      <c r="A842" s="2">
        <v>336419</v>
      </c>
      <c r="B842" s="2" t="s">
        <v>989</v>
      </c>
      <c r="C842" s="3">
        <v>7667</v>
      </c>
      <c r="D842" s="10">
        <v>0</v>
      </c>
      <c r="E842" s="7">
        <f t="shared" si="65"/>
        <v>0.024992540947305446</v>
      </c>
      <c r="F842" s="7">
        <f t="shared" si="66"/>
        <v>0</v>
      </c>
      <c r="G842" s="9">
        <f t="shared" si="68"/>
        <v>0</v>
      </c>
      <c r="H842" s="3" t="str">
        <f t="shared" si="69"/>
        <v> </v>
      </c>
      <c r="I842" s="9">
        <v>0.5783807716878459</v>
      </c>
      <c r="J842" s="9">
        <v>0.5783807716878459</v>
      </c>
      <c r="K842" s="10">
        <f t="shared" si="67"/>
        <v>0</v>
      </c>
    </row>
    <row r="843" spans="1:11" ht="12.75">
      <c r="A843" s="2">
        <v>3365</v>
      </c>
      <c r="B843" s="2" t="s">
        <v>990</v>
      </c>
      <c r="C843" s="3">
        <v>27696</v>
      </c>
      <c r="D843" s="10">
        <v>0</v>
      </c>
      <c r="E843" s="7">
        <f t="shared" si="65"/>
        <v>0.09028217217641471</v>
      </c>
      <c r="F843" s="7">
        <f t="shared" si="66"/>
        <v>0</v>
      </c>
      <c r="G843" s="9">
        <f t="shared" si="68"/>
        <v>0</v>
      </c>
      <c r="H843" s="3" t="str">
        <f t="shared" si="69"/>
        <v> </v>
      </c>
      <c r="I843" s="9">
        <v>0.9651384615384616</v>
      </c>
      <c r="J843" s="9">
        <v>0.9651384615384616</v>
      </c>
      <c r="K843" s="10">
        <f t="shared" si="67"/>
        <v>0</v>
      </c>
    </row>
    <row r="844" spans="1:11" ht="12.75">
      <c r="A844" s="2">
        <v>33651</v>
      </c>
      <c r="B844" s="2" t="s">
        <v>990</v>
      </c>
      <c r="C844" s="3">
        <v>27696</v>
      </c>
      <c r="D844" s="10">
        <v>0</v>
      </c>
      <c r="E844" s="7">
        <f t="shared" si="65"/>
        <v>0.09028217217641471</v>
      </c>
      <c r="F844" s="7">
        <f t="shared" si="66"/>
        <v>0</v>
      </c>
      <c r="G844" s="9">
        <f t="shared" si="68"/>
        <v>0</v>
      </c>
      <c r="H844" s="3" t="str">
        <f t="shared" si="69"/>
        <v> </v>
      </c>
      <c r="I844" s="9">
        <v>0.9651384615384616</v>
      </c>
      <c r="J844" s="9">
        <v>0.9651384615384616</v>
      </c>
      <c r="K844" s="10">
        <f t="shared" si="67"/>
        <v>0</v>
      </c>
    </row>
    <row r="845" spans="1:11" ht="12.75">
      <c r="A845" s="2">
        <v>336510</v>
      </c>
      <c r="B845" s="2" t="s">
        <v>990</v>
      </c>
      <c r="C845" s="3">
        <v>27696</v>
      </c>
      <c r="D845" s="10">
        <v>0</v>
      </c>
      <c r="E845" s="7">
        <f t="shared" si="65"/>
        <v>0.09028217217641471</v>
      </c>
      <c r="F845" s="7">
        <f t="shared" si="66"/>
        <v>0</v>
      </c>
      <c r="G845" s="9">
        <f t="shared" si="68"/>
        <v>0</v>
      </c>
      <c r="H845" s="3" t="str">
        <f t="shared" si="69"/>
        <v> </v>
      </c>
      <c r="I845" s="9">
        <v>0.9651384615384616</v>
      </c>
      <c r="J845" s="9">
        <v>0.9651384615384616</v>
      </c>
      <c r="K845" s="10">
        <f t="shared" si="67"/>
        <v>0</v>
      </c>
    </row>
    <row r="846" spans="1:11" ht="12.75">
      <c r="A846" s="2">
        <v>3366</v>
      </c>
      <c r="B846" s="2" t="s">
        <v>991</v>
      </c>
      <c r="C846" s="3">
        <v>137759</v>
      </c>
      <c r="D846" s="10">
        <v>0</v>
      </c>
      <c r="E846" s="7">
        <f t="shared" si="65"/>
        <v>0.449060577587042</v>
      </c>
      <c r="F846" s="7">
        <f t="shared" si="66"/>
        <v>0</v>
      </c>
      <c r="G846" s="9">
        <f t="shared" si="68"/>
        <v>0</v>
      </c>
      <c r="H846" s="3" t="str">
        <f t="shared" si="69"/>
        <v> </v>
      </c>
      <c r="I846"/>
      <c r="J846" s="12"/>
      <c r="K846" s="10">
        <f t="shared" si="67"/>
        <v>0</v>
      </c>
    </row>
    <row r="847" spans="1:11" ht="12.75">
      <c r="A847" s="2">
        <v>33661</v>
      </c>
      <c r="B847" s="2" t="s">
        <v>991</v>
      </c>
      <c r="C847" s="3">
        <v>137759</v>
      </c>
      <c r="D847" s="10">
        <v>0</v>
      </c>
      <c r="E847" s="7">
        <f t="shared" si="65"/>
        <v>0.449060577587042</v>
      </c>
      <c r="F847" s="7">
        <f t="shared" si="66"/>
        <v>0</v>
      </c>
      <c r="G847" s="9">
        <f t="shared" si="68"/>
        <v>0</v>
      </c>
      <c r="H847" s="3" t="str">
        <f t="shared" si="69"/>
        <v> </v>
      </c>
      <c r="I847"/>
      <c r="J847" s="12"/>
      <c r="K847" s="10">
        <f t="shared" si="67"/>
        <v>0</v>
      </c>
    </row>
    <row r="848" spans="1:11" ht="12.75">
      <c r="A848" s="2">
        <v>336611</v>
      </c>
      <c r="B848" s="2" t="s">
        <v>992</v>
      </c>
      <c r="C848" s="3">
        <v>106602</v>
      </c>
      <c r="D848" s="10">
        <v>0</v>
      </c>
      <c r="E848" s="7">
        <f t="shared" si="65"/>
        <v>0.3474963936434922</v>
      </c>
      <c r="F848" s="7">
        <f t="shared" si="66"/>
        <v>0</v>
      </c>
      <c r="G848" s="9">
        <f t="shared" si="68"/>
        <v>0</v>
      </c>
      <c r="H848" s="3" t="str">
        <f t="shared" si="69"/>
        <v> </v>
      </c>
      <c r="I848" s="9">
        <v>0.8241897233201582</v>
      </c>
      <c r="J848" s="9">
        <v>0.8241897233201582</v>
      </c>
      <c r="K848" s="10">
        <f t="shared" si="67"/>
        <v>0</v>
      </c>
    </row>
    <row r="849" spans="1:11" ht="12.75">
      <c r="A849" s="2">
        <v>336612</v>
      </c>
      <c r="B849" s="2" t="s">
        <v>993</v>
      </c>
      <c r="C849" s="3">
        <v>31157</v>
      </c>
      <c r="D849" s="10">
        <v>0</v>
      </c>
      <c r="E849" s="7">
        <f t="shared" si="65"/>
        <v>0.10156418394354973</v>
      </c>
      <c r="F849" s="7">
        <f t="shared" si="66"/>
        <v>0</v>
      </c>
      <c r="G849" s="9">
        <f t="shared" si="68"/>
        <v>0</v>
      </c>
      <c r="H849" s="3" t="str">
        <f t="shared" si="69"/>
        <v> </v>
      </c>
      <c r="I849" s="9">
        <v>0.955743694231715</v>
      </c>
      <c r="J849" s="9">
        <v>0.955743694231715</v>
      </c>
      <c r="K849" s="10">
        <f t="shared" si="67"/>
        <v>0</v>
      </c>
    </row>
    <row r="850" spans="1:11" ht="12.75">
      <c r="A850" s="2">
        <v>3369</v>
      </c>
      <c r="B850" s="2" t="s">
        <v>994</v>
      </c>
      <c r="C850" s="3">
        <v>44445</v>
      </c>
      <c r="D850" s="10">
        <v>72.52360399999999</v>
      </c>
      <c r="E850" s="7">
        <f t="shared" si="65"/>
        <v>0.14487980727833447</v>
      </c>
      <c r="F850" s="7">
        <f t="shared" si="66"/>
        <v>0.28326766526706376</v>
      </c>
      <c r="G850" s="9">
        <f t="shared" si="68"/>
        <v>1.9551907928954293</v>
      </c>
      <c r="H850" s="3">
        <f t="shared" si="69"/>
        <v>35.43075134156441</v>
      </c>
      <c r="I850"/>
      <c r="J850" s="12">
        <f>J851</f>
        <v>0.9656874490383567</v>
      </c>
      <c r="K850" s="10">
        <f t="shared" si="67"/>
        <v>70.03513414182795</v>
      </c>
    </row>
    <row r="851" spans="1:11" ht="12.75">
      <c r="A851" s="2">
        <v>33699</v>
      </c>
      <c r="B851" s="2" t="s">
        <v>994</v>
      </c>
      <c r="C851" s="3">
        <v>44445</v>
      </c>
      <c r="D851" s="10">
        <v>72.52360399999999</v>
      </c>
      <c r="E851" s="7">
        <f t="shared" si="65"/>
        <v>0.14487980727833447</v>
      </c>
      <c r="F851" s="7">
        <f t="shared" si="66"/>
        <v>0.28326766526706376</v>
      </c>
      <c r="G851" s="9">
        <f t="shared" si="68"/>
        <v>1.9551907928954293</v>
      </c>
      <c r="H851" s="3">
        <f t="shared" si="69"/>
        <v>35.43075134156441</v>
      </c>
      <c r="I851"/>
      <c r="J851" s="12">
        <f>((D852/D851)*J852)+((D853/D851)*J853)+((D854/D851)*J854)</f>
        <v>0.9656874490383567</v>
      </c>
      <c r="K851" s="10">
        <f t="shared" si="67"/>
        <v>70.03513414182795</v>
      </c>
    </row>
    <row r="852" spans="1:11" ht="12.75">
      <c r="A852" s="2">
        <v>336991</v>
      </c>
      <c r="B852" s="2" t="s">
        <v>995</v>
      </c>
      <c r="C852" s="3">
        <v>11929</v>
      </c>
      <c r="D852" s="10">
        <v>0</v>
      </c>
      <c r="E852" s="7">
        <f t="shared" si="65"/>
        <v>0.03888561640281814</v>
      </c>
      <c r="F852" s="7">
        <f t="shared" si="66"/>
        <v>0</v>
      </c>
      <c r="G852" s="9">
        <f t="shared" si="68"/>
        <v>0</v>
      </c>
      <c r="H852" s="3" t="str">
        <f t="shared" si="69"/>
        <v> </v>
      </c>
      <c r="I852" s="9">
        <v>0.9666869657727722</v>
      </c>
      <c r="J852" s="9">
        <v>0.9666869657727722</v>
      </c>
      <c r="K852" s="10">
        <f t="shared" si="67"/>
        <v>0</v>
      </c>
    </row>
    <row r="853" spans="1:11" ht="12.75">
      <c r="A853" s="2">
        <v>336992</v>
      </c>
      <c r="B853" s="2" t="s">
        <v>996</v>
      </c>
      <c r="C853" s="3">
        <v>19875</v>
      </c>
      <c r="D853" s="10">
        <v>70.745096</v>
      </c>
      <c r="E853" s="7">
        <f t="shared" si="65"/>
        <v>0.06478762897191806</v>
      </c>
      <c r="F853" s="7">
        <f t="shared" si="66"/>
        <v>0.27632104677277614</v>
      </c>
      <c r="G853" s="9">
        <f t="shared" si="68"/>
        <v>4.265027925200757</v>
      </c>
      <c r="H853" s="3">
        <f t="shared" si="69"/>
        <v>54.15784329246468</v>
      </c>
      <c r="I853" s="9">
        <v>0.9665707369553524</v>
      </c>
      <c r="J853" s="9">
        <v>0.9665707369553524</v>
      </c>
      <c r="K853" s="10">
        <f t="shared" si="67"/>
        <v>68.38013957669716</v>
      </c>
    </row>
    <row r="854" spans="1:11" ht="12.75">
      <c r="A854" s="2">
        <v>336999</v>
      </c>
      <c r="B854" s="2" t="s">
        <v>997</v>
      </c>
      <c r="C854" s="3">
        <v>12641</v>
      </c>
      <c r="D854" s="10">
        <v>1.7785080000000002</v>
      </c>
      <c r="E854" s="7">
        <f t="shared" si="65"/>
        <v>0.041206561903598296</v>
      </c>
      <c r="F854" s="7">
        <f t="shared" si="66"/>
        <v>0.006946618494287668</v>
      </c>
      <c r="G854" s="9">
        <f t="shared" si="68"/>
        <v>0.16858039529090307</v>
      </c>
      <c r="H854" s="3">
        <f t="shared" si="69"/>
        <v>-8.771402011368753</v>
      </c>
      <c r="I854" s="9">
        <v>0.9305522185622942</v>
      </c>
      <c r="J854" s="9">
        <v>0.9305522185622942</v>
      </c>
      <c r="K854" s="10">
        <f t="shared" si="67"/>
        <v>1.654994565130789</v>
      </c>
    </row>
    <row r="855" spans="1:11" ht="12.75">
      <c r="A855" s="2">
        <v>337</v>
      </c>
      <c r="B855" s="2" t="s">
        <v>998</v>
      </c>
      <c r="C855" s="3">
        <v>388262</v>
      </c>
      <c r="D855" s="10">
        <v>154.13736</v>
      </c>
      <c r="E855" s="7">
        <f t="shared" si="65"/>
        <v>1.2656389635167218</v>
      </c>
      <c r="F855" s="7">
        <f t="shared" si="66"/>
        <v>0.6020402695049312</v>
      </c>
      <c r="G855" s="9">
        <f t="shared" si="68"/>
        <v>0.475680890727395</v>
      </c>
      <c r="H855" s="3">
        <f t="shared" si="69"/>
        <v>-169.89785563436868</v>
      </c>
      <c r="I855"/>
      <c r="J855" s="12">
        <f>((D856/D855)*J856)+((D866/D855)*J866)+((D872/D855)*J872)+((D888/D855)*J888)+((D896/D855)*J896)+((D899/D855)*J899)+((D903/D855)*J903)</f>
        <v>1.563368719779692</v>
      </c>
      <c r="K855" s="10">
        <f t="shared" si="67"/>
        <v>240.9735271734215</v>
      </c>
    </row>
    <row r="856" spans="1:11" ht="12.75">
      <c r="A856" s="2">
        <v>3371</v>
      </c>
      <c r="B856" s="2" t="s">
        <v>999</v>
      </c>
      <c r="C856" s="3">
        <v>238064</v>
      </c>
      <c r="D856" s="10">
        <v>79.63763600000001</v>
      </c>
      <c r="E856" s="7">
        <f t="shared" si="65"/>
        <v>0.7760302945192805</v>
      </c>
      <c r="F856" s="7">
        <f t="shared" si="66"/>
        <v>0.3110541392442145</v>
      </c>
      <c r="G856" s="9">
        <f t="shared" si="68"/>
        <v>0.4008273149141684</v>
      </c>
      <c r="H856" s="3">
        <f t="shared" si="69"/>
        <v>-119.04552015429877</v>
      </c>
      <c r="I856"/>
      <c r="J856" s="12">
        <f>((D857/D856)*J857)+((D859/D856)*J859)</f>
        <v>0.444962069844291</v>
      </c>
      <c r="K856" s="10">
        <f t="shared" si="67"/>
        <v>35.43572735206623</v>
      </c>
    </row>
    <row r="857" spans="1:11" ht="12.75">
      <c r="A857" s="2">
        <v>33711</v>
      </c>
      <c r="B857" s="2" t="s">
        <v>1000</v>
      </c>
      <c r="C857" s="3">
        <v>96094</v>
      </c>
      <c r="D857" s="10">
        <v>5.335524</v>
      </c>
      <c r="E857" s="7">
        <f t="shared" si="65"/>
        <v>0.3132428889774839</v>
      </c>
      <c r="F857" s="7">
        <f t="shared" si="66"/>
        <v>0.020839855482863004</v>
      </c>
      <c r="G857" s="9">
        <f t="shared" si="68"/>
        <v>0.06652938092510373</v>
      </c>
      <c r="H857" s="3">
        <f t="shared" si="69"/>
        <v>-74.86248665046031</v>
      </c>
      <c r="I857" s="9">
        <v>0.11411546013198402</v>
      </c>
      <c r="J857" s="9">
        <v>0.11411546013198402</v>
      </c>
      <c r="K857" s="10">
        <f t="shared" si="67"/>
        <v>0.608865776305244</v>
      </c>
    </row>
    <row r="858" spans="1:11" ht="12.75">
      <c r="A858" s="2">
        <v>337110</v>
      </c>
      <c r="B858" s="2" t="s">
        <v>1000</v>
      </c>
      <c r="C858" s="3">
        <v>96094</v>
      </c>
      <c r="D858" s="10">
        <v>5.335524</v>
      </c>
      <c r="E858" s="7">
        <f t="shared" si="65"/>
        <v>0.3132428889774839</v>
      </c>
      <c r="F858" s="7">
        <f t="shared" si="66"/>
        <v>0.020839855482863004</v>
      </c>
      <c r="G858" s="9">
        <f t="shared" si="68"/>
        <v>0.06652938092510373</v>
      </c>
      <c r="H858" s="3">
        <f t="shared" si="69"/>
        <v>-74.86248665046031</v>
      </c>
      <c r="I858" s="9">
        <v>0.11411546013198402</v>
      </c>
      <c r="J858" s="9">
        <v>0.11411546013198402</v>
      </c>
      <c r="K858" s="10">
        <f t="shared" si="67"/>
        <v>0.608865776305244</v>
      </c>
    </row>
    <row r="859" spans="1:11" ht="12.75">
      <c r="A859" s="2">
        <v>33712</v>
      </c>
      <c r="B859" s="2" t="s">
        <v>1001</v>
      </c>
      <c r="C859" s="3">
        <v>141970</v>
      </c>
      <c r="D859" s="10">
        <v>74.30211200000001</v>
      </c>
      <c r="E859" s="7">
        <f t="shared" si="65"/>
        <v>0.46278740554179654</v>
      </c>
      <c r="F859" s="7">
        <f t="shared" si="66"/>
        <v>0.29021428376135144</v>
      </c>
      <c r="G859" s="9">
        <f t="shared" si="68"/>
        <v>0.6271006520188044</v>
      </c>
      <c r="H859" s="3">
        <f t="shared" si="69"/>
        <v>-44.18303350383846</v>
      </c>
      <c r="I859"/>
      <c r="J859" s="12">
        <f>((D860/D859)*J860)+((D861/D859)*J861)+((D862/D859)*J862)+((D863/D859)*J863)+((D864/D859)*J864)+((D865/D859)*J865)</f>
        <v>0.46871967213746196</v>
      </c>
      <c r="K859" s="10">
        <f t="shared" si="67"/>
        <v>34.82686157576098</v>
      </c>
    </row>
    <row r="860" spans="1:11" ht="12.75">
      <c r="A860" s="2">
        <v>337121</v>
      </c>
      <c r="B860" s="2" t="s">
        <v>1002</v>
      </c>
      <c r="C860" s="3">
        <v>58030</v>
      </c>
      <c r="D860" s="10">
        <v>0</v>
      </c>
      <c r="E860" s="7">
        <f t="shared" si="65"/>
        <v>0.18916357782341658</v>
      </c>
      <c r="F860" s="7">
        <f t="shared" si="66"/>
        <v>0</v>
      </c>
      <c r="G860" s="9">
        <f t="shared" si="68"/>
        <v>0</v>
      </c>
      <c r="H860" s="3" t="str">
        <f t="shared" si="69"/>
        <v> </v>
      </c>
      <c r="I860" s="9">
        <v>0.030267754539186394</v>
      </c>
      <c r="J860" s="9">
        <v>0.030267754539186394</v>
      </c>
      <c r="K860" s="10">
        <f t="shared" si="67"/>
        <v>0</v>
      </c>
    </row>
    <row r="861" spans="1:11" ht="12.75">
      <c r="A861" s="2">
        <v>337122</v>
      </c>
      <c r="B861" s="2" t="s">
        <v>1003</v>
      </c>
      <c r="C861" s="3">
        <v>39347</v>
      </c>
      <c r="D861" s="10">
        <v>74.30211200000001</v>
      </c>
      <c r="E861" s="7">
        <f t="shared" si="65"/>
        <v>0.12826157671235522</v>
      </c>
      <c r="F861" s="7">
        <f t="shared" si="66"/>
        <v>0.29021428376135144</v>
      </c>
      <c r="G861" s="9">
        <f t="shared" si="68"/>
        <v>2.262675161184071</v>
      </c>
      <c r="H861" s="3">
        <f t="shared" si="69"/>
        <v>41.46394182221926</v>
      </c>
      <c r="I861" s="9">
        <v>0.46871967213746196</v>
      </c>
      <c r="J861" s="9">
        <v>0.46871967213746196</v>
      </c>
      <c r="K861" s="10">
        <f t="shared" si="67"/>
        <v>34.82686157576098</v>
      </c>
    </row>
    <row r="862" spans="1:11" ht="12.75">
      <c r="A862" s="2">
        <v>337124</v>
      </c>
      <c r="B862" s="2" t="s">
        <v>1004</v>
      </c>
      <c r="C862" s="3">
        <v>8555</v>
      </c>
      <c r="D862" s="10">
        <v>0</v>
      </c>
      <c r="E862" s="7">
        <f t="shared" si="65"/>
        <v>0.027887203313446993</v>
      </c>
      <c r="F862" s="7">
        <f t="shared" si="66"/>
        <v>0</v>
      </c>
      <c r="G862" s="9">
        <f t="shared" si="68"/>
        <v>0</v>
      </c>
      <c r="H862" s="3" t="str">
        <f t="shared" si="69"/>
        <v> </v>
      </c>
      <c r="I862" s="9">
        <v>0.20972876961411543</v>
      </c>
      <c r="J862" s="9">
        <v>0.20972876961411543</v>
      </c>
      <c r="K862" s="10">
        <f t="shared" si="67"/>
        <v>0</v>
      </c>
    </row>
    <row r="863" spans="1:11" ht="12.75">
      <c r="A863" s="2">
        <v>337125</v>
      </c>
      <c r="B863" s="2" t="s">
        <v>1005</v>
      </c>
      <c r="C863" s="3">
        <v>3751</v>
      </c>
      <c r="D863" s="10">
        <v>0</v>
      </c>
      <c r="E863" s="7">
        <f t="shared" si="65"/>
        <v>0.012227340693014573</v>
      </c>
      <c r="F863" s="7">
        <f t="shared" si="66"/>
        <v>0</v>
      </c>
      <c r="G863" s="9">
        <f t="shared" si="68"/>
        <v>0</v>
      </c>
      <c r="H863" s="3" t="str">
        <f t="shared" si="69"/>
        <v> </v>
      </c>
      <c r="I863" s="9">
        <v>0.20972876961411543</v>
      </c>
      <c r="J863" s="9">
        <v>0.20972876961411543</v>
      </c>
      <c r="K863" s="10">
        <f t="shared" si="67"/>
        <v>0</v>
      </c>
    </row>
    <row r="864" spans="1:11" ht="12.75">
      <c r="A864" s="2">
        <v>337127</v>
      </c>
      <c r="B864" s="2" t="s">
        <v>1006</v>
      </c>
      <c r="C864" s="3">
        <v>30489</v>
      </c>
      <c r="D864" s="10">
        <v>0</v>
      </c>
      <c r="E864" s="7">
        <f t="shared" si="65"/>
        <v>0.09938666765910992</v>
      </c>
      <c r="F864" s="7">
        <f t="shared" si="66"/>
        <v>0</v>
      </c>
      <c r="G864" s="9">
        <f t="shared" si="68"/>
        <v>0</v>
      </c>
      <c r="H864" s="3" t="str">
        <f t="shared" si="69"/>
        <v> </v>
      </c>
      <c r="I864" s="9">
        <v>0.5810703096539162</v>
      </c>
      <c r="J864" s="9">
        <v>0.5810703096539162</v>
      </c>
      <c r="K864" s="10">
        <f t="shared" si="67"/>
        <v>0</v>
      </c>
    </row>
    <row r="865" spans="1:11" ht="12.75">
      <c r="A865" s="2">
        <v>337129</v>
      </c>
      <c r="B865" s="2" t="s">
        <v>1007</v>
      </c>
      <c r="C865" s="3">
        <v>1798</v>
      </c>
      <c r="D865" s="10">
        <v>0</v>
      </c>
      <c r="E865" s="7">
        <f t="shared" si="65"/>
        <v>0.0058610393404532665</v>
      </c>
      <c r="F865" s="7">
        <f t="shared" si="66"/>
        <v>0</v>
      </c>
      <c r="G865" s="9">
        <f t="shared" si="68"/>
        <v>0</v>
      </c>
      <c r="H865" s="3" t="str">
        <f t="shared" si="69"/>
        <v> </v>
      </c>
      <c r="I865" s="9">
        <v>0.7845295875045862</v>
      </c>
      <c r="J865" s="9">
        <v>0.7845295875045862</v>
      </c>
      <c r="K865" s="10">
        <f t="shared" si="67"/>
        <v>0</v>
      </c>
    </row>
    <row r="866" spans="1:11" ht="12.75">
      <c r="A866" s="2">
        <v>3372</v>
      </c>
      <c r="B866" s="2" t="s">
        <v>1008</v>
      </c>
      <c r="C866" s="3">
        <v>116007</v>
      </c>
      <c r="D866" s="10">
        <v>43.869864</v>
      </c>
      <c r="E866" s="7">
        <f t="shared" si="65"/>
        <v>0.3781543886362414</v>
      </c>
      <c r="F866" s="7">
        <f t="shared" si="66"/>
        <v>0.17134992285909578</v>
      </c>
      <c r="G866" s="9">
        <f t="shared" si="68"/>
        <v>0.45312160326115547</v>
      </c>
      <c r="H866" s="3">
        <f t="shared" si="69"/>
        <v>-52.94711335059372</v>
      </c>
      <c r="I866"/>
      <c r="J866" s="12">
        <f>J867</f>
        <v>0.0398012523830453</v>
      </c>
      <c r="K866" s="10">
        <f t="shared" si="67"/>
        <v>1.7460755290738732</v>
      </c>
    </row>
    <row r="867" spans="1:11" ht="12.75">
      <c r="A867" s="2">
        <v>33721</v>
      </c>
      <c r="B867" s="2" t="s">
        <v>1008</v>
      </c>
      <c r="C867" s="3">
        <v>116007</v>
      </c>
      <c r="D867" s="10">
        <v>43.869864</v>
      </c>
      <c r="E867" s="7">
        <f t="shared" si="65"/>
        <v>0.3781543886362414</v>
      </c>
      <c r="F867" s="7">
        <f t="shared" si="66"/>
        <v>0.17134992285909578</v>
      </c>
      <c r="G867" s="9">
        <f t="shared" si="68"/>
        <v>0.45312160326115547</v>
      </c>
      <c r="H867" s="3">
        <f t="shared" si="69"/>
        <v>-52.94711335059372</v>
      </c>
      <c r="I867"/>
      <c r="J867" s="12">
        <f>((D868/D867)*J868)+((D869/D867)*J869)+((D870/D867)*J870)+((D871/D867)*J871)</f>
        <v>0.0398012523830453</v>
      </c>
      <c r="K867" s="10">
        <f t="shared" si="67"/>
        <v>1.7460755290738732</v>
      </c>
    </row>
    <row r="868" spans="1:11" ht="12.75">
      <c r="A868" s="2">
        <v>337211</v>
      </c>
      <c r="B868" s="2" t="s">
        <v>1009</v>
      </c>
      <c r="C868" s="3">
        <v>14702</v>
      </c>
      <c r="D868" s="10">
        <v>0</v>
      </c>
      <c r="E868" s="7">
        <f t="shared" si="65"/>
        <v>0.047924916787176815</v>
      </c>
      <c r="F868" s="7">
        <f t="shared" si="66"/>
        <v>0</v>
      </c>
      <c r="G868" s="9">
        <f t="shared" si="68"/>
        <v>0</v>
      </c>
      <c r="H868" s="3" t="str">
        <f t="shared" si="69"/>
        <v> </v>
      </c>
      <c r="I868" s="9">
        <v>0.03840718496581883</v>
      </c>
      <c r="J868" s="9">
        <v>0.03840718496581883</v>
      </c>
      <c r="K868" s="10">
        <f t="shared" si="67"/>
        <v>0</v>
      </c>
    </row>
    <row r="869" spans="1:11" ht="12.75">
      <c r="A869" s="2">
        <v>337212</v>
      </c>
      <c r="B869" s="2" t="s">
        <v>1010</v>
      </c>
      <c r="C869" s="3">
        <v>40854</v>
      </c>
      <c r="D869" s="10">
        <v>42.091356000000005</v>
      </c>
      <c r="E869" s="7">
        <f t="shared" si="65"/>
        <v>0.1331740273720121</v>
      </c>
      <c r="F869" s="7">
        <f t="shared" si="66"/>
        <v>0.16440330436480816</v>
      </c>
      <c r="G869" s="9">
        <f t="shared" si="68"/>
        <v>1.234499756514529</v>
      </c>
      <c r="H869" s="3">
        <f t="shared" si="69"/>
        <v>7.9954756420806135</v>
      </c>
      <c r="I869" s="9">
        <v>0.03840718496581883</v>
      </c>
      <c r="J869" s="9">
        <v>0.03840718496581883</v>
      </c>
      <c r="K869" s="10">
        <f t="shared" si="67"/>
        <v>1.6166104953541285</v>
      </c>
    </row>
    <row r="870" spans="1:11" ht="12.75">
      <c r="A870" s="2">
        <v>337214</v>
      </c>
      <c r="B870" s="2" t="s">
        <v>1011</v>
      </c>
      <c r="C870" s="3">
        <v>24477</v>
      </c>
      <c r="D870" s="10">
        <v>0</v>
      </c>
      <c r="E870" s="7">
        <f t="shared" si="65"/>
        <v>0.0797890210991516</v>
      </c>
      <c r="F870" s="7">
        <f t="shared" si="66"/>
        <v>0</v>
      </c>
      <c r="G870" s="9">
        <f t="shared" si="68"/>
        <v>0</v>
      </c>
      <c r="H870" s="3" t="str">
        <f t="shared" si="69"/>
        <v> </v>
      </c>
      <c r="I870" s="9">
        <v>0.03840718496581883</v>
      </c>
      <c r="J870" s="9">
        <v>0.03840718496581883</v>
      </c>
      <c r="K870" s="10">
        <f t="shared" si="67"/>
        <v>0</v>
      </c>
    </row>
    <row r="871" spans="1:11" ht="12.75">
      <c r="A871" s="2">
        <v>337215</v>
      </c>
      <c r="B871" s="2" t="s">
        <v>1012</v>
      </c>
      <c r="C871" s="3">
        <v>35974</v>
      </c>
      <c r="D871" s="10">
        <v>1.7785080000000002</v>
      </c>
      <c r="E871" s="7">
        <f t="shared" si="65"/>
        <v>0.11726642337790089</v>
      </c>
      <c r="F871" s="7">
        <f t="shared" si="66"/>
        <v>0.006946618494287668</v>
      </c>
      <c r="G871" s="9">
        <f t="shared" si="68"/>
        <v>0.059237915629963465</v>
      </c>
      <c r="H871" s="3">
        <f t="shared" si="69"/>
        <v>-28.244628045327076</v>
      </c>
      <c r="I871" s="9">
        <v>0.07279418125740507</v>
      </c>
      <c r="J871" s="9">
        <v>0.07279418125740507</v>
      </c>
      <c r="K871" s="10">
        <f t="shared" si="67"/>
        <v>0.129465033719745</v>
      </c>
    </row>
    <row r="872" spans="1:11" ht="12.75">
      <c r="A872" s="2">
        <v>3379</v>
      </c>
      <c r="B872" s="2" t="s">
        <v>1013</v>
      </c>
      <c r="C872" s="3">
        <v>34191</v>
      </c>
      <c r="D872" s="10">
        <v>30.62986</v>
      </c>
      <c r="E872" s="7">
        <f t="shared" si="65"/>
        <v>0.11145428036120002</v>
      </c>
      <c r="F872" s="7">
        <f t="shared" si="66"/>
        <v>0.11963620740162094</v>
      </c>
      <c r="G872" s="9">
        <f t="shared" si="68"/>
        <v>1.073410612978748</v>
      </c>
      <c r="H872" s="3">
        <f t="shared" si="69"/>
        <v>2.0947778705237674</v>
      </c>
      <c r="I872"/>
      <c r="J872" s="12">
        <f>((D873/D872)*J873)+((D875/D872)*J875)</f>
        <v>0.2514240559404472</v>
      </c>
      <c r="K872" s="10">
        <f t="shared" si="67"/>
        <v>7.701083634088066</v>
      </c>
    </row>
    <row r="873" spans="1:11" ht="12.75">
      <c r="A873" s="2">
        <v>33791</v>
      </c>
      <c r="B873" s="2" t="s">
        <v>1014</v>
      </c>
      <c r="C873" s="3">
        <v>19929</v>
      </c>
      <c r="D873" s="10">
        <v>0</v>
      </c>
      <c r="E873" s="7">
        <f t="shared" si="65"/>
        <v>0.06496365573742666</v>
      </c>
      <c r="F873" s="7">
        <f t="shared" si="66"/>
        <v>0</v>
      </c>
      <c r="G873" s="9">
        <f t="shared" si="68"/>
        <v>0</v>
      </c>
      <c r="H873" s="3" t="str">
        <f t="shared" si="69"/>
        <v> </v>
      </c>
      <c r="I873" s="9">
        <v>0.3292014684573328</v>
      </c>
      <c r="J873" s="9">
        <v>0.3292014684573328</v>
      </c>
      <c r="K873" s="10">
        <f t="shared" si="67"/>
        <v>0</v>
      </c>
    </row>
    <row r="874" spans="1:11" ht="12.75">
      <c r="A874" s="2">
        <v>337910</v>
      </c>
      <c r="B874" s="2" t="s">
        <v>1014</v>
      </c>
      <c r="C874" s="3">
        <v>19929</v>
      </c>
      <c r="D874" s="10">
        <v>0</v>
      </c>
      <c r="E874" s="7">
        <f t="shared" si="65"/>
        <v>0.06496365573742666</v>
      </c>
      <c r="F874" s="7">
        <f t="shared" si="66"/>
        <v>0</v>
      </c>
      <c r="G874" s="9">
        <f t="shared" si="68"/>
        <v>0</v>
      </c>
      <c r="H874" s="3" t="str">
        <f t="shared" si="69"/>
        <v> </v>
      </c>
      <c r="I874" s="9">
        <v>0.3292014684573328</v>
      </c>
      <c r="J874" s="9">
        <v>0.3292014684573328</v>
      </c>
      <c r="K874" s="10">
        <f t="shared" si="67"/>
        <v>0</v>
      </c>
    </row>
    <row r="875" spans="1:11" ht="12.75">
      <c r="A875" s="2">
        <v>33792</v>
      </c>
      <c r="B875" s="2" t="s">
        <v>1015</v>
      </c>
      <c r="C875" s="3">
        <v>14262</v>
      </c>
      <c r="D875" s="10">
        <v>30.62986</v>
      </c>
      <c r="E875" s="7">
        <f t="shared" si="65"/>
        <v>0.04649062462377335</v>
      </c>
      <c r="F875" s="7">
        <f t="shared" si="66"/>
        <v>0.11963620740162094</v>
      </c>
      <c r="G875" s="9">
        <f t="shared" si="68"/>
        <v>2.573340504021622</v>
      </c>
      <c r="H875" s="3">
        <f t="shared" si="69"/>
        <v>18.72709783069843</v>
      </c>
      <c r="I875" s="9">
        <v>0.2514240559404472</v>
      </c>
      <c r="J875" s="9">
        <v>0.2514240559404472</v>
      </c>
      <c r="K875" s="10">
        <f t="shared" si="67"/>
        <v>7.701083634088066</v>
      </c>
    </row>
    <row r="876" spans="1:11" ht="12.75">
      <c r="A876" s="2">
        <v>337920</v>
      </c>
      <c r="B876" s="2" t="s">
        <v>1015</v>
      </c>
      <c r="C876" s="3">
        <v>14262</v>
      </c>
      <c r="D876" s="10">
        <v>30.62986</v>
      </c>
      <c r="E876" s="7">
        <f t="shared" si="65"/>
        <v>0.04649062462377335</v>
      </c>
      <c r="F876" s="7">
        <f t="shared" si="66"/>
        <v>0.11963620740162094</v>
      </c>
      <c r="G876" s="9">
        <f t="shared" si="68"/>
        <v>2.573340504021622</v>
      </c>
      <c r="H876" s="3">
        <f t="shared" si="69"/>
        <v>18.72709783069843</v>
      </c>
      <c r="I876" s="9">
        <v>0.2514240559404472</v>
      </c>
      <c r="J876" s="9">
        <v>0.2514240559404472</v>
      </c>
      <c r="K876" s="10">
        <f t="shared" si="67"/>
        <v>7.701083634088066</v>
      </c>
    </row>
    <row r="877" spans="1:11" ht="12.75">
      <c r="A877" s="2">
        <v>339</v>
      </c>
      <c r="B877" s="2" t="s">
        <v>1016</v>
      </c>
      <c r="C877" s="3">
        <v>596514</v>
      </c>
      <c r="D877" s="10">
        <v>544.223448</v>
      </c>
      <c r="E877" s="7">
        <f t="shared" si="65"/>
        <v>1.9444894444555836</v>
      </c>
      <c r="F877" s="7">
        <f t="shared" si="66"/>
        <v>2.125665259252026</v>
      </c>
      <c r="G877" s="9">
        <f t="shared" si="68"/>
        <v>1.0931739770113116</v>
      </c>
      <c r="H877" s="3">
        <f t="shared" si="69"/>
        <v>46.38553798325921</v>
      </c>
      <c r="I877"/>
      <c r="J877" s="12">
        <f>((D878/D877)*J878)+((D885/D877)*J885)</f>
        <v>0.8973209222071759</v>
      </c>
      <c r="K877" s="10">
        <f t="shared" si="67"/>
        <v>488.34308624612896</v>
      </c>
    </row>
    <row r="878" spans="1:11" ht="12.75">
      <c r="A878" s="2">
        <v>3391</v>
      </c>
      <c r="B878" s="2" t="s">
        <v>1017</v>
      </c>
      <c r="C878" s="3">
        <v>304551</v>
      </c>
      <c r="D878" s="10">
        <v>8.89254</v>
      </c>
      <c r="E878" s="7">
        <f t="shared" si="65"/>
        <v>0.9927616196742951</v>
      </c>
      <c r="F878" s="7">
        <f t="shared" si="66"/>
        <v>0.03473309247143834</v>
      </c>
      <c r="G878" s="9">
        <f t="shared" si="68"/>
        <v>0.034986336884008026</v>
      </c>
      <c r="H878" s="3">
        <f t="shared" si="69"/>
        <v>-245.2792536771114</v>
      </c>
      <c r="I878"/>
      <c r="J878" s="12">
        <f>J879</f>
        <v>0.149196697003337</v>
      </c>
      <c r="K878" s="10">
        <f t="shared" si="67"/>
        <v>1.3267375959700543</v>
      </c>
    </row>
    <row r="879" spans="1:11" ht="12.75">
      <c r="A879" s="2">
        <v>33911</v>
      </c>
      <c r="B879" s="2" t="s">
        <v>1017</v>
      </c>
      <c r="C879" s="3">
        <v>304551</v>
      </c>
      <c r="D879" s="10">
        <v>8.89254</v>
      </c>
      <c r="E879" s="7">
        <f t="shared" si="65"/>
        <v>0.9927616196742951</v>
      </c>
      <c r="F879" s="7">
        <f t="shared" si="66"/>
        <v>0.03473309247143834</v>
      </c>
      <c r="G879" s="9">
        <f t="shared" si="68"/>
        <v>0.034986336884008026</v>
      </c>
      <c r="H879" s="3">
        <f t="shared" si="69"/>
        <v>-245.2792536771114</v>
      </c>
      <c r="I879"/>
      <c r="J879" s="12">
        <f>((D880/D879)*J880)+((D881/D879)*J881)+((D882/D879)*J882)+((D883/D879)*J883)+((D884/D879)*J884)</f>
        <v>0.149196697003337</v>
      </c>
      <c r="K879" s="10">
        <f t="shared" si="67"/>
        <v>1.3267375959700543</v>
      </c>
    </row>
    <row r="880" spans="1:11" ht="12.75">
      <c r="A880" s="2">
        <v>339112</v>
      </c>
      <c r="B880" s="2" t="s">
        <v>1018</v>
      </c>
      <c r="C880" s="3">
        <v>109359</v>
      </c>
      <c r="D880" s="10">
        <v>0</v>
      </c>
      <c r="E880" s="7">
        <f t="shared" si="65"/>
        <v>0.35648353794918175</v>
      </c>
      <c r="F880" s="7">
        <f t="shared" si="66"/>
        <v>0</v>
      </c>
      <c r="G880" s="9">
        <f t="shared" si="68"/>
        <v>0</v>
      </c>
      <c r="H880" s="3" t="str">
        <f t="shared" si="69"/>
        <v> </v>
      </c>
      <c r="I880" s="9">
        <v>0.318291810097533</v>
      </c>
      <c r="J880" s="9">
        <v>0.318291810097533</v>
      </c>
      <c r="K880" s="10">
        <f t="shared" si="67"/>
        <v>0</v>
      </c>
    </row>
    <row r="881" spans="1:11" ht="12.75">
      <c r="A881" s="2">
        <v>339113</v>
      </c>
      <c r="B881" s="2" t="s">
        <v>1019</v>
      </c>
      <c r="C881" s="3">
        <v>108762</v>
      </c>
      <c r="D881" s="10">
        <v>3.5570160000000004</v>
      </c>
      <c r="E881" s="7">
        <f t="shared" si="65"/>
        <v>0.35453746426383653</v>
      </c>
      <c r="F881" s="7">
        <f t="shared" si="66"/>
        <v>0.013893236988575336</v>
      </c>
      <c r="G881" s="9">
        <f t="shared" si="68"/>
        <v>0.039186936188600904</v>
      </c>
      <c r="H881" s="3">
        <f t="shared" si="69"/>
        <v>-87.21343828814875</v>
      </c>
      <c r="I881" s="9">
        <v>0.37039292184256717</v>
      </c>
      <c r="J881" s="9">
        <v>0.37039292184256717</v>
      </c>
      <c r="K881" s="10">
        <f t="shared" si="67"/>
        <v>1.3174935492807611</v>
      </c>
    </row>
    <row r="882" spans="1:11" ht="12.75">
      <c r="A882" s="2">
        <v>339114</v>
      </c>
      <c r="B882" s="2" t="s">
        <v>1020</v>
      </c>
      <c r="C882" s="3">
        <v>16154</v>
      </c>
      <c r="D882" s="10">
        <v>0</v>
      </c>
      <c r="E882" s="7">
        <f t="shared" si="65"/>
        <v>0.052658080926408266</v>
      </c>
      <c r="F882" s="7">
        <f t="shared" si="66"/>
        <v>0</v>
      </c>
      <c r="G882" s="9">
        <f t="shared" si="68"/>
        <v>0</v>
      </c>
      <c r="H882" s="3" t="str">
        <f t="shared" si="69"/>
        <v> </v>
      </c>
      <c r="I882" s="9">
        <v>0.23469014694874524</v>
      </c>
      <c r="J882" s="9">
        <v>0.23469014694874524</v>
      </c>
      <c r="K882" s="10">
        <f t="shared" si="67"/>
        <v>0</v>
      </c>
    </row>
    <row r="883" spans="1:11" ht="12.75">
      <c r="A883" s="2">
        <v>339115</v>
      </c>
      <c r="B883" s="2" t="s">
        <v>1021</v>
      </c>
      <c r="C883" s="3">
        <v>24201</v>
      </c>
      <c r="D883" s="10">
        <v>0</v>
      </c>
      <c r="E883" s="7">
        <f t="shared" si="65"/>
        <v>0.07888932874210762</v>
      </c>
      <c r="F883" s="7">
        <f t="shared" si="66"/>
        <v>0</v>
      </c>
      <c r="G883" s="9">
        <f t="shared" si="68"/>
        <v>0</v>
      </c>
      <c r="H883" s="3" t="str">
        <f t="shared" si="69"/>
        <v> </v>
      </c>
      <c r="I883" s="9">
        <v>0.1615082495416921</v>
      </c>
      <c r="J883" s="9">
        <v>0.1615082495416921</v>
      </c>
      <c r="K883" s="10">
        <f t="shared" si="67"/>
        <v>0</v>
      </c>
    </row>
    <row r="884" spans="1:11" ht="12.75">
      <c r="A884" s="2">
        <v>339116</v>
      </c>
      <c r="B884" s="2" t="s">
        <v>1022</v>
      </c>
      <c r="C884" s="3">
        <v>46075</v>
      </c>
      <c r="D884" s="10">
        <v>5.335524</v>
      </c>
      <c r="E884" s="7">
        <f t="shared" si="65"/>
        <v>0.150193207792761</v>
      </c>
      <c r="F884" s="7">
        <f t="shared" si="66"/>
        <v>0.020839855482863004</v>
      </c>
      <c r="G884" s="9">
        <f t="shared" si="68"/>
        <v>0.1387536479786634</v>
      </c>
      <c r="H884" s="3">
        <f t="shared" si="69"/>
        <v>-33.11769202514163</v>
      </c>
      <c r="I884" s="9">
        <v>0.0017325471105168729</v>
      </c>
      <c r="J884" s="9">
        <v>0.0017325471105168729</v>
      </c>
      <c r="K884" s="10">
        <f t="shared" si="67"/>
        <v>0.009244046689293428</v>
      </c>
    </row>
    <row r="885" spans="1:11" ht="12.75">
      <c r="A885" s="2">
        <v>3399</v>
      </c>
      <c r="B885" s="2" t="s">
        <v>1023</v>
      </c>
      <c r="C885" s="3">
        <v>291963</v>
      </c>
      <c r="D885" s="10">
        <v>535.330908</v>
      </c>
      <c r="E885" s="7">
        <f t="shared" si="65"/>
        <v>0.9517278247812886</v>
      </c>
      <c r="F885" s="7">
        <f t="shared" si="66"/>
        <v>2.090932166780588</v>
      </c>
      <c r="G885" s="9">
        <f t="shared" si="68"/>
        <v>2.1969854325327662</v>
      </c>
      <c r="H885" s="3">
        <f t="shared" si="69"/>
        <v>291.6647916603706</v>
      </c>
      <c r="I885"/>
      <c r="J885" s="12">
        <f>((D886/D885)*J886)+((D891/D885)*J891)+((D893/D885)*J893)+((D896/D885)*J896)+((D901/D885)*J901)+((D903/D885)*J903)</f>
        <v>0.9097482349182031</v>
      </c>
      <c r="K885" s="10">
        <f t="shared" si="67"/>
        <v>487.016348650159</v>
      </c>
    </row>
    <row r="886" spans="1:11" ht="12.75">
      <c r="A886" s="2">
        <v>33991</v>
      </c>
      <c r="B886" s="2" t="s">
        <v>1024</v>
      </c>
      <c r="C886" s="3">
        <v>27829</v>
      </c>
      <c r="D886" s="10">
        <v>0</v>
      </c>
      <c r="E886" s="7">
        <f t="shared" si="65"/>
        <v>0.09071571958035259</v>
      </c>
      <c r="F886" s="7">
        <f t="shared" si="66"/>
        <v>0</v>
      </c>
      <c r="G886" s="9">
        <f t="shared" si="68"/>
        <v>0</v>
      </c>
      <c r="H886" s="3" t="str">
        <f t="shared" si="69"/>
        <v> </v>
      </c>
      <c r="I886" s="9">
        <v>0.9377562286476128</v>
      </c>
      <c r="J886" s="9">
        <v>0.9377562286476128</v>
      </c>
      <c r="K886" s="10">
        <f t="shared" si="67"/>
        <v>0</v>
      </c>
    </row>
    <row r="887" spans="1:11" ht="12.75">
      <c r="A887" s="2">
        <v>339911</v>
      </c>
      <c r="B887" s="2" t="s">
        <v>1025</v>
      </c>
      <c r="C887" s="3">
        <v>19048</v>
      </c>
      <c r="D887" s="10">
        <v>0</v>
      </c>
      <c r="E887" s="7">
        <f t="shared" si="65"/>
        <v>0.06209181165570289</v>
      </c>
      <c r="F887" s="7">
        <f t="shared" si="66"/>
        <v>0</v>
      </c>
      <c r="G887" s="9">
        <f t="shared" si="68"/>
        <v>0</v>
      </c>
      <c r="H887" s="3" t="str">
        <f t="shared" si="69"/>
        <v> </v>
      </c>
      <c r="I887" s="9">
        <v>0.9377562286476128</v>
      </c>
      <c r="J887" s="9">
        <v>0.9377562286476128</v>
      </c>
      <c r="K887" s="10">
        <f t="shared" si="67"/>
        <v>0</v>
      </c>
    </row>
    <row r="888" spans="1:11" ht="12.75">
      <c r="A888" s="2">
        <v>339912</v>
      </c>
      <c r="B888" s="2" t="s">
        <v>1026</v>
      </c>
      <c r="C888" s="3">
        <v>1085</v>
      </c>
      <c r="D888" s="10">
        <v>0</v>
      </c>
      <c r="E888" s="7">
        <f t="shared" si="65"/>
        <v>0.003536834084756281</v>
      </c>
      <c r="F888" s="7">
        <f t="shared" si="66"/>
        <v>0</v>
      </c>
      <c r="G888" s="9">
        <f t="shared" si="68"/>
        <v>0</v>
      </c>
      <c r="H888" s="3" t="str">
        <f t="shared" si="69"/>
        <v> </v>
      </c>
      <c r="I888" s="9">
        <v>0.9377562286476128</v>
      </c>
      <c r="J888" s="9">
        <v>0.9377562286476128</v>
      </c>
      <c r="K888" s="10">
        <f t="shared" si="67"/>
        <v>0</v>
      </c>
    </row>
    <row r="889" spans="1:11" ht="12.75">
      <c r="A889" s="2">
        <v>339913</v>
      </c>
      <c r="B889" s="2" t="s">
        <v>1027</v>
      </c>
      <c r="C889" s="3">
        <v>3316</v>
      </c>
      <c r="D889" s="10">
        <v>0</v>
      </c>
      <c r="E889" s="7">
        <f t="shared" si="65"/>
        <v>0.010809347304195234</v>
      </c>
      <c r="F889" s="7">
        <f t="shared" si="66"/>
        <v>0</v>
      </c>
      <c r="G889" s="9">
        <f t="shared" si="68"/>
        <v>0</v>
      </c>
      <c r="H889" s="3" t="str">
        <f t="shared" si="69"/>
        <v> </v>
      </c>
      <c r="I889" s="9">
        <v>0.9377562286476128</v>
      </c>
      <c r="J889" s="9">
        <v>0.9377562286476128</v>
      </c>
      <c r="K889" s="10">
        <f t="shared" si="67"/>
        <v>0</v>
      </c>
    </row>
    <row r="890" spans="1:11" ht="12.75">
      <c r="A890" s="2">
        <v>339914</v>
      </c>
      <c r="B890" s="2" t="s">
        <v>1028</v>
      </c>
      <c r="C890" s="3">
        <v>4380</v>
      </c>
      <c r="D890" s="10">
        <v>0</v>
      </c>
      <c r="E890" s="7">
        <f t="shared" si="65"/>
        <v>0.014277726535698167</v>
      </c>
      <c r="F890" s="7">
        <f t="shared" si="66"/>
        <v>0</v>
      </c>
      <c r="G890" s="9">
        <f t="shared" si="68"/>
        <v>0</v>
      </c>
      <c r="H890" s="3" t="str">
        <f t="shared" si="69"/>
        <v> </v>
      </c>
      <c r="I890" s="9">
        <v>0.9377562286476128</v>
      </c>
      <c r="J890" s="9">
        <v>0.9377562286476128</v>
      </c>
      <c r="K890" s="10">
        <f t="shared" si="67"/>
        <v>0</v>
      </c>
    </row>
    <row r="891" spans="1:11" ht="12.75">
      <c r="A891" s="2">
        <v>33992</v>
      </c>
      <c r="B891" s="2" t="s">
        <v>1029</v>
      </c>
      <c r="C891" s="3">
        <v>41406</v>
      </c>
      <c r="D891" s="10">
        <v>0</v>
      </c>
      <c r="E891" s="7">
        <f t="shared" si="65"/>
        <v>0.13497341208610006</v>
      </c>
      <c r="F891" s="7">
        <f t="shared" si="66"/>
        <v>0</v>
      </c>
      <c r="G891" s="9">
        <f t="shared" si="68"/>
        <v>0</v>
      </c>
      <c r="H891" s="3" t="str">
        <f t="shared" si="69"/>
        <v> </v>
      </c>
      <c r="I891" s="9">
        <v>0.9202238064494491</v>
      </c>
      <c r="J891" s="9">
        <v>0.9202238064494491</v>
      </c>
      <c r="K891" s="10">
        <f t="shared" si="67"/>
        <v>0</v>
      </c>
    </row>
    <row r="892" spans="1:11" ht="12.75">
      <c r="A892" s="2">
        <v>339920</v>
      </c>
      <c r="B892" s="2" t="s">
        <v>1029</v>
      </c>
      <c r="C892" s="3">
        <v>41406</v>
      </c>
      <c r="D892" s="10">
        <v>0</v>
      </c>
      <c r="E892" s="7">
        <f t="shared" si="65"/>
        <v>0.13497341208610006</v>
      </c>
      <c r="F892" s="7">
        <f t="shared" si="66"/>
        <v>0</v>
      </c>
      <c r="G892" s="9">
        <f t="shared" si="68"/>
        <v>0</v>
      </c>
      <c r="H892" s="3" t="str">
        <f t="shared" si="69"/>
        <v> </v>
      </c>
      <c r="I892" s="9">
        <v>0.9202238064494491</v>
      </c>
      <c r="J892" s="9">
        <v>0.9202238064494491</v>
      </c>
      <c r="K892" s="10">
        <f t="shared" si="67"/>
        <v>0</v>
      </c>
    </row>
    <row r="893" spans="1:11" ht="12.75">
      <c r="A893" s="2">
        <v>33993</v>
      </c>
      <c r="B893" s="2" t="s">
        <v>1030</v>
      </c>
      <c r="C893" s="3">
        <v>9814</v>
      </c>
      <c r="D893" s="10">
        <v>0</v>
      </c>
      <c r="E893" s="7">
        <f t="shared" si="65"/>
        <v>0.03199123475373101</v>
      </c>
      <c r="F893" s="7">
        <f t="shared" si="66"/>
        <v>0</v>
      </c>
      <c r="G893" s="9">
        <f t="shared" si="68"/>
        <v>0</v>
      </c>
      <c r="H893" s="3" t="str">
        <f t="shared" si="69"/>
        <v> </v>
      </c>
      <c r="I893" s="9">
        <v>0.8738610659355978</v>
      </c>
      <c r="J893" s="9">
        <v>0.8738610659355978</v>
      </c>
      <c r="K893" s="10">
        <f t="shared" si="67"/>
        <v>0</v>
      </c>
    </row>
    <row r="894" spans="1:11" ht="12.75">
      <c r="A894" s="2">
        <v>339931</v>
      </c>
      <c r="B894" t="s">
        <v>1359</v>
      </c>
      <c r="C894" s="3">
        <v>1956</v>
      </c>
      <c r="D894" s="10">
        <v>0</v>
      </c>
      <c r="E894" s="7">
        <f t="shared" si="65"/>
        <v>0.006376080617311784</v>
      </c>
      <c r="F894" s="7">
        <f t="shared" si="66"/>
        <v>0</v>
      </c>
      <c r="G894" s="9">
        <f t="shared" si="68"/>
        <v>0</v>
      </c>
      <c r="H894" s="3" t="str">
        <f t="shared" si="69"/>
        <v> </v>
      </c>
      <c r="I894" s="9">
        <v>0.8738610659355978</v>
      </c>
      <c r="J894" s="9">
        <v>0.8738610659355978</v>
      </c>
      <c r="K894" s="10">
        <f t="shared" si="67"/>
        <v>0</v>
      </c>
    </row>
    <row r="895" spans="1:11" ht="12.75">
      <c r="A895" s="2">
        <v>339932</v>
      </c>
      <c r="B895" s="2" t="s">
        <v>1031</v>
      </c>
      <c r="C895" s="3">
        <v>7858</v>
      </c>
      <c r="D895" s="10">
        <v>0</v>
      </c>
      <c r="E895" s="7">
        <f t="shared" si="65"/>
        <v>0.025615154136419224</v>
      </c>
      <c r="F895" s="7">
        <f t="shared" si="66"/>
        <v>0</v>
      </c>
      <c r="G895" s="9">
        <f t="shared" si="68"/>
        <v>0</v>
      </c>
      <c r="H895" s="3" t="str">
        <f t="shared" si="69"/>
        <v> </v>
      </c>
      <c r="I895" s="9">
        <v>0.8738610659355978</v>
      </c>
      <c r="J895" s="9">
        <v>0.8738610659355978</v>
      </c>
      <c r="K895" s="10">
        <f t="shared" si="67"/>
        <v>0</v>
      </c>
    </row>
    <row r="896" spans="1:11" ht="12.75">
      <c r="A896" s="2">
        <v>33994</v>
      </c>
      <c r="B896" s="2" t="s">
        <v>1032</v>
      </c>
      <c r="C896" s="3">
        <v>14070</v>
      </c>
      <c r="D896" s="10">
        <v>0</v>
      </c>
      <c r="E896" s="7">
        <f t="shared" si="65"/>
        <v>0.045864751679742743</v>
      </c>
      <c r="F896" s="7">
        <f t="shared" si="66"/>
        <v>0</v>
      </c>
      <c r="G896" s="9">
        <f t="shared" si="68"/>
        <v>0</v>
      </c>
      <c r="H896" s="3" t="str">
        <f t="shared" si="69"/>
        <v> </v>
      </c>
      <c r="I896" s="9">
        <v>0.9259621909840039</v>
      </c>
      <c r="J896" s="9">
        <v>0.9259621909840039</v>
      </c>
      <c r="K896" s="10">
        <f t="shared" si="67"/>
        <v>0</v>
      </c>
    </row>
    <row r="897" spans="1:11" ht="12.75">
      <c r="A897" s="2">
        <v>339941</v>
      </c>
      <c r="B897" s="2" t="s">
        <v>1033</v>
      </c>
      <c r="C897" s="3">
        <v>4181</v>
      </c>
      <c r="D897" s="10">
        <v>0</v>
      </c>
      <c r="E897" s="7">
        <f t="shared" si="65"/>
        <v>0.01362903530724978</v>
      </c>
      <c r="F897" s="7">
        <f t="shared" si="66"/>
        <v>0</v>
      </c>
      <c r="G897" s="9">
        <f t="shared" si="68"/>
        <v>0</v>
      </c>
      <c r="H897" s="3" t="str">
        <f t="shared" si="69"/>
        <v> </v>
      </c>
      <c r="I897" s="9">
        <v>0.9259621909840039</v>
      </c>
      <c r="J897" s="9">
        <v>0.9259621909840039</v>
      </c>
      <c r="K897" s="10">
        <f t="shared" si="67"/>
        <v>0</v>
      </c>
    </row>
    <row r="898" spans="1:11" ht="12.75">
      <c r="A898" s="2">
        <v>339942</v>
      </c>
      <c r="B898" s="2" t="s">
        <v>1034</v>
      </c>
      <c r="C898" s="3">
        <v>3876</v>
      </c>
      <c r="D898" s="10">
        <v>0</v>
      </c>
      <c r="E898" s="7">
        <f t="shared" si="65"/>
        <v>0.01263481005761783</v>
      </c>
      <c r="F898" s="7">
        <f t="shared" si="66"/>
        <v>0</v>
      </c>
      <c r="G898" s="9">
        <f t="shared" si="68"/>
        <v>0</v>
      </c>
      <c r="H898" s="3" t="str">
        <f t="shared" si="69"/>
        <v> </v>
      </c>
      <c r="I898" s="9">
        <v>0.9259621909840039</v>
      </c>
      <c r="J898" s="9">
        <v>0.9259621909840039</v>
      </c>
      <c r="K898" s="10">
        <f t="shared" si="67"/>
        <v>0</v>
      </c>
    </row>
    <row r="899" spans="1:11" ht="12.75">
      <c r="A899" s="2">
        <v>339943</v>
      </c>
      <c r="B899" s="2" t="s">
        <v>1035</v>
      </c>
      <c r="C899" s="3">
        <v>4660</v>
      </c>
      <c r="D899" s="10">
        <v>0</v>
      </c>
      <c r="E899" s="7">
        <f aca="true" t="shared" si="70" ref="E899:E962">C899/C$2104*1000</f>
        <v>0.015190457912409467</v>
      </c>
      <c r="F899" s="7">
        <f aca="true" t="shared" si="71" ref="F899:F962">D899/D$2104*1000</f>
        <v>0</v>
      </c>
      <c r="G899" s="9">
        <f t="shared" si="68"/>
        <v>0</v>
      </c>
      <c r="H899" s="3" t="str">
        <f t="shared" si="69"/>
        <v> </v>
      </c>
      <c r="I899" s="9">
        <v>0.9259621909840039</v>
      </c>
      <c r="J899" s="9">
        <v>0.9259621909840039</v>
      </c>
      <c r="K899" s="10">
        <f aca="true" t="shared" si="72" ref="K899:K962">D899*J899</f>
        <v>0</v>
      </c>
    </row>
    <row r="900" spans="1:11" ht="12.75">
      <c r="A900" s="2">
        <v>339944</v>
      </c>
      <c r="B900" s="2" t="s">
        <v>1036</v>
      </c>
      <c r="C900" s="3">
        <v>1353</v>
      </c>
      <c r="D900" s="10">
        <v>0</v>
      </c>
      <c r="E900" s="7">
        <f t="shared" si="70"/>
        <v>0.004410448402465667</v>
      </c>
      <c r="F900" s="7">
        <f t="shared" si="71"/>
        <v>0</v>
      </c>
      <c r="G900" s="9">
        <f aca="true" t="shared" si="73" ref="G900:G963">F900/E900</f>
        <v>0</v>
      </c>
      <c r="H900" s="3" t="str">
        <f aca="true" t="shared" si="74" ref="H900:H963">IF(D900&gt;0,(D900-(D900/G900))," ")</f>
        <v> </v>
      </c>
      <c r="I900" s="9">
        <v>0.9259621909840039</v>
      </c>
      <c r="J900" s="9">
        <v>0.9259621909840039</v>
      </c>
      <c r="K900" s="10">
        <f t="shared" si="72"/>
        <v>0</v>
      </c>
    </row>
    <row r="901" spans="1:11" ht="12.75">
      <c r="A901" s="2">
        <v>33995</v>
      </c>
      <c r="B901" s="2" t="s">
        <v>1037</v>
      </c>
      <c r="C901" s="3">
        <v>77692</v>
      </c>
      <c r="D901" s="10">
        <v>319.43979800000005</v>
      </c>
      <c r="E901" s="7">
        <f t="shared" si="70"/>
        <v>0.2532568789980507</v>
      </c>
      <c r="F901" s="7">
        <f t="shared" si="71"/>
        <v>1.2476898662240017</v>
      </c>
      <c r="G901" s="9">
        <f t="shared" si="73"/>
        <v>4.926578386183165</v>
      </c>
      <c r="H901" s="3">
        <f t="shared" si="74"/>
        <v>254.59970555452412</v>
      </c>
      <c r="I901" s="9">
        <v>0.9107372024820953</v>
      </c>
      <c r="J901" s="9">
        <v>0.9107372024820953</v>
      </c>
      <c r="K901" s="10">
        <f t="shared" si="72"/>
        <v>290.9257079919657</v>
      </c>
    </row>
    <row r="902" spans="1:11" ht="12.75">
      <c r="A902" s="2">
        <v>339950</v>
      </c>
      <c r="B902" s="2" t="s">
        <v>1037</v>
      </c>
      <c r="C902" s="3">
        <v>77692</v>
      </c>
      <c r="D902" s="10">
        <v>319.43979800000005</v>
      </c>
      <c r="E902" s="7">
        <f t="shared" si="70"/>
        <v>0.2532568789980507</v>
      </c>
      <c r="F902" s="7">
        <f t="shared" si="71"/>
        <v>1.2476898662240017</v>
      </c>
      <c r="G902" s="9">
        <f t="shared" si="73"/>
        <v>4.926578386183165</v>
      </c>
      <c r="H902" s="3">
        <f t="shared" si="74"/>
        <v>254.59970555452412</v>
      </c>
      <c r="I902" s="9">
        <v>0.9107372024820953</v>
      </c>
      <c r="J902" s="9">
        <v>0.9107372024820953</v>
      </c>
      <c r="K902" s="10">
        <f t="shared" si="72"/>
        <v>290.9257079919657</v>
      </c>
    </row>
    <row r="903" spans="1:11" ht="12.75">
      <c r="A903" s="2">
        <v>33999</v>
      </c>
      <c r="B903" s="2" t="s">
        <v>1038</v>
      </c>
      <c r="C903" s="3">
        <v>121152</v>
      </c>
      <c r="D903" s="10">
        <v>215.89111</v>
      </c>
      <c r="E903" s="7">
        <f t="shared" si="70"/>
        <v>0.3949258276833115</v>
      </c>
      <c r="F903" s="7">
        <f t="shared" si="71"/>
        <v>0.8432423005565862</v>
      </c>
      <c r="G903" s="9">
        <f t="shared" si="73"/>
        <v>2.135191576360452</v>
      </c>
      <c r="H903" s="3">
        <f t="shared" si="74"/>
        <v>114.78022496738016</v>
      </c>
      <c r="I903"/>
      <c r="J903" s="12">
        <f>((D904/D903)*J904)+((D905/D903)*J905)+((D906/D903)*J906)+((D907/D903)*J907)+((D908/D903)*J908)+((D909/D903)*J909)</f>
        <v>0.9082849250170298</v>
      </c>
      <c r="K903" s="10">
        <f t="shared" si="72"/>
        <v>196.09064065819334</v>
      </c>
    </row>
    <row r="904" spans="1:11" ht="12.75">
      <c r="A904" s="2">
        <v>339991</v>
      </c>
      <c r="B904" s="2" t="s">
        <v>1039</v>
      </c>
      <c r="C904" s="3">
        <v>27021</v>
      </c>
      <c r="D904" s="10">
        <v>0</v>
      </c>
      <c r="E904" s="7">
        <f t="shared" si="70"/>
        <v>0.08808183760755713</v>
      </c>
      <c r="F904" s="7">
        <f t="shared" si="71"/>
        <v>0</v>
      </c>
      <c r="G904" s="9">
        <f t="shared" si="73"/>
        <v>0</v>
      </c>
      <c r="H904" s="3" t="str">
        <f t="shared" si="74"/>
        <v> </v>
      </c>
      <c r="I904" s="9">
        <v>0.9676287307313873</v>
      </c>
      <c r="J904" s="9">
        <v>0.9676287307313873</v>
      </c>
      <c r="K904" s="10">
        <f t="shared" si="72"/>
        <v>0</v>
      </c>
    </row>
    <row r="905" spans="1:11" ht="12.75">
      <c r="A905" s="2">
        <v>339992</v>
      </c>
      <c r="B905" s="2" t="s">
        <v>1040</v>
      </c>
      <c r="C905" s="3">
        <v>12274</v>
      </c>
      <c r="D905" s="10">
        <v>0</v>
      </c>
      <c r="E905" s="7">
        <f t="shared" si="70"/>
        <v>0.04001023184912313</v>
      </c>
      <c r="F905" s="7">
        <f t="shared" si="71"/>
        <v>0</v>
      </c>
      <c r="G905" s="9">
        <f t="shared" si="73"/>
        <v>0</v>
      </c>
      <c r="H905" s="3" t="str">
        <f t="shared" si="74"/>
        <v> </v>
      </c>
      <c r="I905" s="9">
        <v>0.9124736281815542</v>
      </c>
      <c r="J905" s="9">
        <v>0.9124736281815542</v>
      </c>
      <c r="K905" s="10">
        <f t="shared" si="72"/>
        <v>0</v>
      </c>
    </row>
    <row r="906" spans="1:11" ht="12.75">
      <c r="A906" s="2">
        <v>339993</v>
      </c>
      <c r="B906" s="2" t="s">
        <v>1041</v>
      </c>
      <c r="C906" s="3">
        <v>3835</v>
      </c>
      <c r="D906" s="10">
        <v>0</v>
      </c>
      <c r="E906" s="7">
        <f t="shared" si="70"/>
        <v>0.012501160106027961</v>
      </c>
      <c r="F906" s="7">
        <f t="shared" si="71"/>
        <v>0</v>
      </c>
      <c r="G906" s="9">
        <f t="shared" si="73"/>
        <v>0</v>
      </c>
      <c r="H906" s="3" t="str">
        <f t="shared" si="74"/>
        <v> </v>
      </c>
      <c r="I906" s="9">
        <v>0.9082849250170298</v>
      </c>
      <c r="J906" s="9">
        <v>0.9082849250170298</v>
      </c>
      <c r="K906" s="10">
        <f t="shared" si="72"/>
        <v>0</v>
      </c>
    </row>
    <row r="907" spans="1:11" ht="12.75">
      <c r="A907" s="2">
        <v>339994</v>
      </c>
      <c r="B907" t="s">
        <v>1360</v>
      </c>
      <c r="C907" s="3">
        <v>9080</v>
      </c>
      <c r="D907" s="10">
        <v>0</v>
      </c>
      <c r="E907" s="7">
        <f t="shared" si="70"/>
        <v>0.029598574644780676</v>
      </c>
      <c r="F907" s="7">
        <f t="shared" si="71"/>
        <v>0</v>
      </c>
      <c r="G907" s="9">
        <f t="shared" si="73"/>
        <v>0</v>
      </c>
      <c r="H907" s="3" t="str">
        <f t="shared" si="74"/>
        <v> </v>
      </c>
      <c r="I907" s="9">
        <v>0.898950665622553</v>
      </c>
      <c r="J907" s="9">
        <v>0.898950665622553</v>
      </c>
      <c r="K907" s="10">
        <f t="shared" si="72"/>
        <v>0</v>
      </c>
    </row>
    <row r="908" spans="1:11" ht="12.75">
      <c r="A908" s="2">
        <v>339995</v>
      </c>
      <c r="B908" s="2" t="s">
        <v>1042</v>
      </c>
      <c r="C908" s="3">
        <v>4606</v>
      </c>
      <c r="D908" s="10">
        <v>0</v>
      </c>
      <c r="E908" s="7">
        <f t="shared" si="70"/>
        <v>0.01501443114690086</v>
      </c>
      <c r="F908" s="7">
        <f t="shared" si="71"/>
        <v>0</v>
      </c>
      <c r="G908" s="9">
        <f t="shared" si="73"/>
        <v>0</v>
      </c>
      <c r="H908" s="3" t="str">
        <f t="shared" si="74"/>
        <v> </v>
      </c>
      <c r="I908" s="9">
        <v>0.9082849250170298</v>
      </c>
      <c r="J908" s="9">
        <v>0.9082849250170298</v>
      </c>
      <c r="K908" s="10">
        <f t="shared" si="72"/>
        <v>0</v>
      </c>
    </row>
    <row r="909" spans="1:11" ht="12.75">
      <c r="A909" s="2">
        <v>339999</v>
      </c>
      <c r="B909" s="2" t="s">
        <v>1038</v>
      </c>
      <c r="C909" s="3">
        <v>64336</v>
      </c>
      <c r="D909" s="10">
        <v>215.89111</v>
      </c>
      <c r="E909" s="7">
        <f t="shared" si="70"/>
        <v>0.20971959232892176</v>
      </c>
      <c r="F909" s="7">
        <f t="shared" si="71"/>
        <v>0.8432423005565862</v>
      </c>
      <c r="G909" s="9">
        <f t="shared" si="73"/>
        <v>4.020808409898369</v>
      </c>
      <c r="H909" s="3">
        <f t="shared" si="74"/>
        <v>162.1976513739878</v>
      </c>
      <c r="I909" s="9">
        <v>0.9082849250170298</v>
      </c>
      <c r="J909" s="9">
        <v>0.9082849250170298</v>
      </c>
      <c r="K909" s="10">
        <f t="shared" si="72"/>
        <v>196.09064065819334</v>
      </c>
    </row>
    <row r="910" spans="1:11" ht="12.75">
      <c r="A910" s="2">
        <v>42</v>
      </c>
      <c r="B910" s="2" t="s">
        <v>1043</v>
      </c>
      <c r="C910" s="3">
        <v>5827769</v>
      </c>
      <c r="D910" s="10">
        <v>6604.983488000001</v>
      </c>
      <c r="E910" s="7">
        <f t="shared" si="70"/>
        <v>18.997098651876524</v>
      </c>
      <c r="F910" s="7">
        <f t="shared" si="71"/>
        <v>25.798197394785667</v>
      </c>
      <c r="G910" s="9">
        <f t="shared" si="73"/>
        <v>1.3580072340276728</v>
      </c>
      <c r="H910" s="3">
        <f t="shared" si="74"/>
        <v>1741.2513056533135</v>
      </c>
      <c r="I910" s="12">
        <v>0.3655771571505907</v>
      </c>
      <c r="J910" s="12">
        <v>0.3655771571505907</v>
      </c>
      <c r="K910" s="10">
        <f t="shared" si="72"/>
        <v>2414.6310865696328</v>
      </c>
    </row>
    <row r="911" spans="1:11" ht="12.75">
      <c r="A911" s="2">
        <v>423</v>
      </c>
      <c r="B911" s="2" t="s">
        <v>1044</v>
      </c>
      <c r="C911" s="3">
        <v>3334703</v>
      </c>
      <c r="D911" s="10">
        <v>5237.2120398806</v>
      </c>
      <c r="E911" s="7">
        <f t="shared" si="70"/>
        <v>10.870314500404632</v>
      </c>
      <c r="F911" s="7">
        <f t="shared" si="71"/>
        <v>20.455861888021094</v>
      </c>
      <c r="G911" s="9">
        <f t="shared" si="73"/>
        <v>1.8818095729667852</v>
      </c>
      <c r="H911" s="3">
        <f t="shared" si="74"/>
        <v>2454.1397699145045</v>
      </c>
      <c r="I911" s="12">
        <v>0.3655771571505907</v>
      </c>
      <c r="J911" s="12">
        <v>0.3655771571505907</v>
      </c>
      <c r="K911" s="10">
        <f t="shared" si="72"/>
        <v>1914.6050889343958</v>
      </c>
    </row>
    <row r="912" spans="1:11" ht="12.75">
      <c r="A912" s="2">
        <v>4231</v>
      </c>
      <c r="B912" s="2" t="s">
        <v>1045</v>
      </c>
      <c r="C912" s="3">
        <v>362348</v>
      </c>
      <c r="D912" s="10">
        <v>34.582100000000004</v>
      </c>
      <c r="E912" s="7">
        <f t="shared" si="70"/>
        <v>1.1811656746020913</v>
      </c>
      <c r="F912" s="7">
        <f t="shared" si="71"/>
        <v>0.13507313738892687</v>
      </c>
      <c r="G912" s="9">
        <f t="shared" si="73"/>
        <v>0.11435579300459271</v>
      </c>
      <c r="H912" s="3">
        <f t="shared" si="74"/>
        <v>-267.8258418400004</v>
      </c>
      <c r="I912" s="12">
        <v>0.3655771571505907</v>
      </c>
      <c r="J912" s="12">
        <v>0.3655771571505907</v>
      </c>
      <c r="K912" s="10">
        <f t="shared" si="72"/>
        <v>12.642425806297444</v>
      </c>
    </row>
    <row r="913" spans="1:11" ht="12.75">
      <c r="A913" s="2">
        <v>42311</v>
      </c>
      <c r="B913" s="2" t="s">
        <v>1046</v>
      </c>
      <c r="C913" s="3">
        <v>118622</v>
      </c>
      <c r="D913" s="10">
        <v>15.512542</v>
      </c>
      <c r="E913" s="7">
        <f t="shared" si="70"/>
        <v>0.38667864774374155</v>
      </c>
      <c r="F913" s="7">
        <f t="shared" si="71"/>
        <v>0.06058995020017576</v>
      </c>
      <c r="G913" s="9">
        <f t="shared" si="73"/>
        <v>0.15669329184250624</v>
      </c>
      <c r="H913" s="3">
        <f t="shared" si="74"/>
        <v>-83.48685878859143</v>
      </c>
      <c r="I913" s="12">
        <v>0.3655771571505907</v>
      </c>
      <c r="J913" s="12">
        <v>0.3655771571505907</v>
      </c>
      <c r="K913" s="10">
        <f t="shared" si="72"/>
        <v>5.671031004539138</v>
      </c>
    </row>
    <row r="914" spans="1:11" ht="12.75">
      <c r="A914" s="2">
        <v>423110</v>
      </c>
      <c r="B914" s="2" t="s">
        <v>1046</v>
      </c>
      <c r="C914" s="3">
        <v>118622</v>
      </c>
      <c r="D914" s="10">
        <v>15.512542</v>
      </c>
      <c r="E914" s="7">
        <f t="shared" si="70"/>
        <v>0.38667864774374155</v>
      </c>
      <c r="F914" s="7">
        <f t="shared" si="71"/>
        <v>0.06058995020017576</v>
      </c>
      <c r="G914" s="9">
        <f t="shared" si="73"/>
        <v>0.15669329184250624</v>
      </c>
      <c r="H914" s="3">
        <f t="shared" si="74"/>
        <v>-83.48685878859143</v>
      </c>
      <c r="I914" s="12">
        <v>0.3655771571505907</v>
      </c>
      <c r="J914" s="12">
        <v>0.3655771571505907</v>
      </c>
      <c r="K914" s="10">
        <f t="shared" si="72"/>
        <v>5.671031004539138</v>
      </c>
    </row>
    <row r="915" spans="1:11" ht="12.75">
      <c r="A915" s="2">
        <v>42312</v>
      </c>
      <c r="B915" s="2" t="s">
        <v>1047</v>
      </c>
      <c r="C915" s="3">
        <v>197188</v>
      </c>
      <c r="D915" s="10">
        <v>17.291050000000002</v>
      </c>
      <c r="E915" s="7">
        <f t="shared" si="70"/>
        <v>0.6427845525390983</v>
      </c>
      <c r="F915" s="7">
        <f t="shared" si="71"/>
        <v>0.06753656869446344</v>
      </c>
      <c r="G915" s="9">
        <f t="shared" si="73"/>
        <v>0.10506874881744366</v>
      </c>
      <c r="H915" s="3">
        <f t="shared" si="74"/>
        <v>-147.27786506382265</v>
      </c>
      <c r="I915" s="12">
        <v>0.3655771571505907</v>
      </c>
      <c r="J915" s="12">
        <v>0.3655771571505907</v>
      </c>
      <c r="K915" s="10">
        <f t="shared" si="72"/>
        <v>6.321212903148722</v>
      </c>
    </row>
    <row r="916" spans="1:11" ht="12.75">
      <c r="A916" s="2">
        <v>423120</v>
      </c>
      <c r="B916" s="2" t="s">
        <v>1047</v>
      </c>
      <c r="C916" s="3">
        <v>197188</v>
      </c>
      <c r="D916" s="10">
        <v>17.291050000000002</v>
      </c>
      <c r="E916" s="7">
        <f t="shared" si="70"/>
        <v>0.6427845525390983</v>
      </c>
      <c r="F916" s="7">
        <f t="shared" si="71"/>
        <v>0.06753656869446344</v>
      </c>
      <c r="G916" s="9">
        <f t="shared" si="73"/>
        <v>0.10506874881744366</v>
      </c>
      <c r="H916" s="3">
        <f t="shared" si="74"/>
        <v>-147.27786506382265</v>
      </c>
      <c r="I916" s="12">
        <v>0.3655771571505907</v>
      </c>
      <c r="J916" s="12">
        <v>0.3655771571505907</v>
      </c>
      <c r="K916" s="10">
        <f t="shared" si="72"/>
        <v>6.321212903148722</v>
      </c>
    </row>
    <row r="917" spans="1:11" ht="12.75">
      <c r="A917" s="2">
        <v>42313</v>
      </c>
      <c r="B917" s="2" t="s">
        <v>1048</v>
      </c>
      <c r="C917" s="3">
        <v>30674</v>
      </c>
      <c r="D917" s="10">
        <v>0</v>
      </c>
      <c r="E917" s="7">
        <f t="shared" si="70"/>
        <v>0.09998972231872273</v>
      </c>
      <c r="F917" s="7">
        <f t="shared" si="71"/>
        <v>0</v>
      </c>
      <c r="G917" s="9">
        <f t="shared" si="73"/>
        <v>0</v>
      </c>
      <c r="H917" s="3" t="str">
        <f t="shared" si="74"/>
        <v> </v>
      </c>
      <c r="I917" s="12">
        <v>0.3655771571505907</v>
      </c>
      <c r="J917" s="12">
        <v>0.3655771571505907</v>
      </c>
      <c r="K917" s="10">
        <f t="shared" si="72"/>
        <v>0</v>
      </c>
    </row>
    <row r="918" spans="1:11" ht="12.75">
      <c r="A918" s="2">
        <v>423130</v>
      </c>
      <c r="B918" s="2" t="s">
        <v>1048</v>
      </c>
      <c r="C918" s="3">
        <v>30674</v>
      </c>
      <c r="D918" s="10">
        <v>0</v>
      </c>
      <c r="E918" s="7">
        <f t="shared" si="70"/>
        <v>0.09998972231872273</v>
      </c>
      <c r="F918" s="7">
        <f t="shared" si="71"/>
        <v>0</v>
      </c>
      <c r="G918" s="9">
        <f t="shared" si="73"/>
        <v>0</v>
      </c>
      <c r="H918" s="3" t="str">
        <f t="shared" si="74"/>
        <v> </v>
      </c>
      <c r="I918" s="12">
        <v>0.3655771571505907</v>
      </c>
      <c r="J918" s="12">
        <v>0.3655771571505907</v>
      </c>
      <c r="K918" s="10">
        <f t="shared" si="72"/>
        <v>0</v>
      </c>
    </row>
    <row r="919" spans="1:11" ht="12.75">
      <c r="A919" s="2">
        <v>42314</v>
      </c>
      <c r="B919" s="2" t="s">
        <v>1049</v>
      </c>
      <c r="C919" s="3">
        <v>15864</v>
      </c>
      <c r="D919" s="10">
        <v>1.7785080000000002</v>
      </c>
      <c r="E919" s="7">
        <f t="shared" si="70"/>
        <v>0.0517127520005287</v>
      </c>
      <c r="F919" s="7">
        <f t="shared" si="71"/>
        <v>0.006946618494287668</v>
      </c>
      <c r="G919" s="9">
        <f t="shared" si="73"/>
        <v>0.13433086087193052</v>
      </c>
      <c r="H919" s="3">
        <f t="shared" si="74"/>
        <v>-11.461249330935361</v>
      </c>
      <c r="I919" s="12">
        <v>0.3655771571505907</v>
      </c>
      <c r="J919" s="12">
        <v>0.3655771571505907</v>
      </c>
      <c r="K919" s="10">
        <f t="shared" si="72"/>
        <v>0.6501818986095829</v>
      </c>
    </row>
    <row r="920" spans="1:11" ht="12.75">
      <c r="A920" s="2">
        <v>423140</v>
      </c>
      <c r="B920" s="2" t="s">
        <v>1049</v>
      </c>
      <c r="C920" s="3">
        <v>15864</v>
      </c>
      <c r="D920" s="10">
        <v>1.7785080000000002</v>
      </c>
      <c r="E920" s="7">
        <f t="shared" si="70"/>
        <v>0.0517127520005287</v>
      </c>
      <c r="F920" s="7">
        <f t="shared" si="71"/>
        <v>0.006946618494287668</v>
      </c>
      <c r="G920" s="9">
        <f t="shared" si="73"/>
        <v>0.13433086087193052</v>
      </c>
      <c r="H920" s="3">
        <f t="shared" si="74"/>
        <v>-11.461249330935361</v>
      </c>
      <c r="I920" s="12">
        <v>0.3655771571505907</v>
      </c>
      <c r="J920" s="12">
        <v>0.3655771571505907</v>
      </c>
      <c r="K920" s="10">
        <f t="shared" si="72"/>
        <v>0.6501818986095829</v>
      </c>
    </row>
    <row r="921" spans="1:11" ht="12.75">
      <c r="A921" s="2">
        <v>4232</v>
      </c>
      <c r="B921" s="2" t="s">
        <v>1050</v>
      </c>
      <c r="C921" s="3">
        <v>145472</v>
      </c>
      <c r="D921" s="10">
        <v>22.132544</v>
      </c>
      <c r="E921" s="7">
        <f t="shared" si="70"/>
        <v>0.47420306726052147</v>
      </c>
      <c r="F921" s="7">
        <f t="shared" si="71"/>
        <v>0.08644680792891318</v>
      </c>
      <c r="G921" s="9">
        <f t="shared" si="73"/>
        <v>0.18229913279202883</v>
      </c>
      <c r="H921" s="3">
        <f t="shared" si="74"/>
        <v>-99.27529629537501</v>
      </c>
      <c r="I921" s="12">
        <v>0.3655771571505907</v>
      </c>
      <c r="J921" s="12">
        <v>0.3655771571505907</v>
      </c>
      <c r="K921" s="10">
        <f t="shared" si="72"/>
        <v>8.091152516030363</v>
      </c>
    </row>
    <row r="922" spans="1:11" ht="12.75">
      <c r="A922" s="2">
        <v>42321</v>
      </c>
      <c r="B922" s="2" t="s">
        <v>1051</v>
      </c>
      <c r="C922" s="3">
        <v>63547</v>
      </c>
      <c r="D922" s="10">
        <v>13.734034000000001</v>
      </c>
      <c r="E922" s="7">
        <f t="shared" si="70"/>
        <v>0.207147645699546</v>
      </c>
      <c r="F922" s="7">
        <f t="shared" si="71"/>
        <v>0.0536433317058881</v>
      </c>
      <c r="G922" s="9">
        <f t="shared" si="73"/>
        <v>0.25896182177080695</v>
      </c>
      <c r="H922" s="3">
        <f t="shared" si="74"/>
        <v>-39.30094199022627</v>
      </c>
      <c r="I922" s="12">
        <v>0.3655771571505907</v>
      </c>
      <c r="J922" s="12">
        <v>0.3655771571505907</v>
      </c>
      <c r="K922" s="10">
        <f t="shared" si="72"/>
        <v>5.020849105929556</v>
      </c>
    </row>
    <row r="923" spans="1:11" ht="12.75">
      <c r="A923" s="2">
        <v>423210</v>
      </c>
      <c r="B923" s="2" t="s">
        <v>1051</v>
      </c>
      <c r="C923" s="3">
        <v>63547</v>
      </c>
      <c r="D923" s="10">
        <v>13.734034000000001</v>
      </c>
      <c r="E923" s="7">
        <f t="shared" si="70"/>
        <v>0.207147645699546</v>
      </c>
      <c r="F923" s="7">
        <f t="shared" si="71"/>
        <v>0.0536433317058881</v>
      </c>
      <c r="G923" s="9">
        <f t="shared" si="73"/>
        <v>0.25896182177080695</v>
      </c>
      <c r="H923" s="3">
        <f t="shared" si="74"/>
        <v>-39.30094199022627</v>
      </c>
      <c r="I923" s="12">
        <v>0.3655771571505907</v>
      </c>
      <c r="J923" s="12">
        <v>0.3655771571505907</v>
      </c>
      <c r="K923" s="10">
        <f t="shared" si="72"/>
        <v>5.020849105929556</v>
      </c>
    </row>
    <row r="924" spans="1:11" ht="12.75">
      <c r="A924" s="2">
        <v>42322</v>
      </c>
      <c r="B924" s="2" t="s">
        <v>1052</v>
      </c>
      <c r="C924" s="3">
        <v>81925</v>
      </c>
      <c r="D924" s="10">
        <v>8.39851</v>
      </c>
      <c r="E924" s="7">
        <f t="shared" si="70"/>
        <v>0.26705542156097545</v>
      </c>
      <c r="F924" s="7">
        <f t="shared" si="71"/>
        <v>0.032803476223025096</v>
      </c>
      <c r="G924" s="9">
        <f t="shared" si="73"/>
        <v>0.12283396469273791</v>
      </c>
      <c r="H924" s="3">
        <f t="shared" si="74"/>
        <v>-59.974354305148736</v>
      </c>
      <c r="I924" s="12">
        <v>0.3655771571505907</v>
      </c>
      <c r="J924" s="12">
        <v>0.3655771571505907</v>
      </c>
      <c r="K924" s="10">
        <f t="shared" si="72"/>
        <v>3.0703034101008075</v>
      </c>
    </row>
    <row r="925" spans="1:11" ht="12.75">
      <c r="A925" s="2">
        <v>423220</v>
      </c>
      <c r="B925" s="2" t="s">
        <v>1052</v>
      </c>
      <c r="C925" s="3">
        <v>81925</v>
      </c>
      <c r="D925" s="10">
        <v>8.39851</v>
      </c>
      <c r="E925" s="7">
        <f t="shared" si="70"/>
        <v>0.26705542156097545</v>
      </c>
      <c r="F925" s="7">
        <f t="shared" si="71"/>
        <v>0.032803476223025096</v>
      </c>
      <c r="G925" s="9">
        <f t="shared" si="73"/>
        <v>0.12283396469273791</v>
      </c>
      <c r="H925" s="3">
        <f t="shared" si="74"/>
        <v>-59.974354305148736</v>
      </c>
      <c r="I925" s="12">
        <v>0.3655771571505907</v>
      </c>
      <c r="J925" s="12">
        <v>0.3655771571505907</v>
      </c>
      <c r="K925" s="10">
        <f t="shared" si="72"/>
        <v>3.0703034101008075</v>
      </c>
    </row>
    <row r="926" spans="1:11" ht="12.75">
      <c r="A926" s="2">
        <v>4233</v>
      </c>
      <c r="B926" s="2" t="s">
        <v>1053</v>
      </c>
      <c r="C926" s="3">
        <v>213564</v>
      </c>
      <c r="D926" s="10">
        <v>252.15291200000001</v>
      </c>
      <c r="E926" s="7">
        <f t="shared" si="70"/>
        <v>0.6961662990570419</v>
      </c>
      <c r="F926" s="7">
        <f t="shared" si="71"/>
        <v>0.9848761331901182</v>
      </c>
      <c r="G926" s="9">
        <f t="shared" si="73"/>
        <v>1.4147138902359022</v>
      </c>
      <c r="H926" s="3">
        <f t="shared" si="74"/>
        <v>73.91693528392088</v>
      </c>
      <c r="I926" s="12">
        <v>0.3655771571505907</v>
      </c>
      <c r="J926" s="12">
        <v>0.3655771571505907</v>
      </c>
      <c r="K926" s="10">
        <f t="shared" si="72"/>
        <v>92.18134473620307</v>
      </c>
    </row>
    <row r="927" spans="1:11" ht="12.75">
      <c r="A927" s="2">
        <v>42331</v>
      </c>
      <c r="B927" s="2" t="s">
        <v>1054</v>
      </c>
      <c r="C927" s="3">
        <v>111080</v>
      </c>
      <c r="D927" s="10">
        <v>105.22839</v>
      </c>
      <c r="E927" s="7">
        <f t="shared" si="70"/>
        <v>0.3620935761610394</v>
      </c>
      <c r="F927" s="7">
        <f t="shared" si="71"/>
        <v>0.4110082609120203</v>
      </c>
      <c r="G927" s="9">
        <f t="shared" si="73"/>
        <v>1.1350885184696742</v>
      </c>
      <c r="H927" s="3">
        <f t="shared" si="74"/>
        <v>12.523382163369902</v>
      </c>
      <c r="I927" s="12">
        <v>0.3655771571505907</v>
      </c>
      <c r="J927" s="12">
        <v>0.3655771571505907</v>
      </c>
      <c r="K927" s="10">
        <f t="shared" si="72"/>
        <v>38.46909566773365</v>
      </c>
    </row>
    <row r="928" spans="1:11" ht="12.75">
      <c r="A928" s="2">
        <v>423310</v>
      </c>
      <c r="B928" s="2" t="s">
        <v>1054</v>
      </c>
      <c r="C928" s="3">
        <v>111080</v>
      </c>
      <c r="D928" s="10">
        <v>105.22839</v>
      </c>
      <c r="E928" s="7">
        <f t="shared" si="70"/>
        <v>0.3620935761610394</v>
      </c>
      <c r="F928" s="7">
        <f t="shared" si="71"/>
        <v>0.4110082609120203</v>
      </c>
      <c r="G928" s="9">
        <f t="shared" si="73"/>
        <v>1.1350885184696742</v>
      </c>
      <c r="H928" s="3">
        <f t="shared" si="74"/>
        <v>12.523382163369902</v>
      </c>
      <c r="I928" s="12">
        <v>0.3655771571505907</v>
      </c>
      <c r="J928" s="12">
        <v>0.3655771571505907</v>
      </c>
      <c r="K928" s="10">
        <f t="shared" si="72"/>
        <v>38.46909566773365</v>
      </c>
    </row>
    <row r="929" spans="1:11" ht="12.75">
      <c r="A929" s="2">
        <v>42332</v>
      </c>
      <c r="B929" s="2" t="s">
        <v>1055</v>
      </c>
      <c r="C929" s="3">
        <v>36204</v>
      </c>
      <c r="D929" s="10">
        <v>118.5672</v>
      </c>
      <c r="E929" s="7">
        <f t="shared" si="70"/>
        <v>0.11801616700877088</v>
      </c>
      <c r="F929" s="7">
        <f t="shared" si="71"/>
        <v>0.4631078996191778</v>
      </c>
      <c r="G929" s="9">
        <f t="shared" si="73"/>
        <v>3.9241055811002568</v>
      </c>
      <c r="H929" s="3">
        <f t="shared" si="74"/>
        <v>88.35211084157943</v>
      </c>
      <c r="I929" s="12">
        <v>0.3655771571505907</v>
      </c>
      <c r="J929" s="12">
        <v>0.3655771571505907</v>
      </c>
      <c r="K929" s="10">
        <f t="shared" si="72"/>
        <v>43.34545990730552</v>
      </c>
    </row>
    <row r="930" spans="1:11" ht="12.75">
      <c r="A930" s="2">
        <v>423320</v>
      </c>
      <c r="B930" s="2" t="s">
        <v>1055</v>
      </c>
      <c r="C930" s="3">
        <v>36204</v>
      </c>
      <c r="D930" s="10">
        <v>118.5672</v>
      </c>
      <c r="E930" s="7">
        <f t="shared" si="70"/>
        <v>0.11801616700877088</v>
      </c>
      <c r="F930" s="7">
        <f t="shared" si="71"/>
        <v>0.4631078996191778</v>
      </c>
      <c r="G930" s="9">
        <f t="shared" si="73"/>
        <v>3.9241055811002568</v>
      </c>
      <c r="H930" s="3">
        <f t="shared" si="74"/>
        <v>88.35211084157943</v>
      </c>
      <c r="I930" s="12">
        <v>0.3655771571505907</v>
      </c>
      <c r="J930" s="12">
        <v>0.3655771571505907</v>
      </c>
      <c r="K930" s="10">
        <f t="shared" si="72"/>
        <v>43.34545990730552</v>
      </c>
    </row>
    <row r="931" spans="1:11" ht="12.75">
      <c r="A931" s="2">
        <v>42333</v>
      </c>
      <c r="B931" s="2" t="s">
        <v>1056</v>
      </c>
      <c r="C931" s="3">
        <v>29138</v>
      </c>
      <c r="D931" s="10">
        <v>6.620002</v>
      </c>
      <c r="E931" s="7">
        <f t="shared" si="70"/>
        <v>0.0949827387664779</v>
      </c>
      <c r="F931" s="7">
        <f t="shared" si="71"/>
        <v>0.02585685772873743</v>
      </c>
      <c r="G931" s="9">
        <f t="shared" si="73"/>
        <v>0.2722269126426058</v>
      </c>
      <c r="H931" s="3">
        <f t="shared" si="74"/>
        <v>-17.69795369268751</v>
      </c>
      <c r="I931" s="12">
        <v>0.3655771571505907</v>
      </c>
      <c r="J931" s="12">
        <v>0.3655771571505907</v>
      </c>
      <c r="K931" s="10">
        <f t="shared" si="72"/>
        <v>2.420121511491225</v>
      </c>
    </row>
    <row r="932" spans="1:11" ht="12.75">
      <c r="A932" s="2">
        <v>423330</v>
      </c>
      <c r="B932" s="2" t="s">
        <v>1056</v>
      </c>
      <c r="C932" s="3">
        <v>29138</v>
      </c>
      <c r="D932" s="10">
        <v>6.620002</v>
      </c>
      <c r="E932" s="7">
        <f t="shared" si="70"/>
        <v>0.0949827387664779</v>
      </c>
      <c r="F932" s="7">
        <f t="shared" si="71"/>
        <v>0.02585685772873743</v>
      </c>
      <c r="G932" s="9">
        <f t="shared" si="73"/>
        <v>0.2722269126426058</v>
      </c>
      <c r="H932" s="3">
        <f t="shared" si="74"/>
        <v>-17.69795369268751</v>
      </c>
      <c r="I932" s="12">
        <v>0.3655771571505907</v>
      </c>
      <c r="J932" s="12">
        <v>0.3655771571505907</v>
      </c>
      <c r="K932" s="10">
        <f t="shared" si="72"/>
        <v>2.420121511491225</v>
      </c>
    </row>
    <row r="933" spans="1:11" ht="12.75">
      <c r="A933" s="2">
        <v>42339</v>
      </c>
      <c r="B933" s="2" t="s">
        <v>1057</v>
      </c>
      <c r="C933" s="3">
        <v>37142</v>
      </c>
      <c r="D933" s="10">
        <v>21.73732</v>
      </c>
      <c r="E933" s="7">
        <f t="shared" si="70"/>
        <v>0.12107381712075374</v>
      </c>
      <c r="F933" s="7">
        <f t="shared" si="71"/>
        <v>0.0849031149301826</v>
      </c>
      <c r="G933" s="9">
        <f t="shared" si="73"/>
        <v>0.7012508315113576</v>
      </c>
      <c r="H933" s="3">
        <f t="shared" si="74"/>
        <v>-9.260604028340975</v>
      </c>
      <c r="I933" s="12">
        <v>0.3655771571505907</v>
      </c>
      <c r="J933" s="12">
        <v>0.3655771571505907</v>
      </c>
      <c r="K933" s="10">
        <f t="shared" si="72"/>
        <v>7.946667649672678</v>
      </c>
    </row>
    <row r="934" spans="1:11" ht="12.75">
      <c r="A934" s="2">
        <v>423390</v>
      </c>
      <c r="B934" s="2" t="s">
        <v>1057</v>
      </c>
      <c r="C934" s="3">
        <v>37142</v>
      </c>
      <c r="D934" s="10">
        <v>21.73732</v>
      </c>
      <c r="E934" s="7">
        <f t="shared" si="70"/>
        <v>0.12107381712075374</v>
      </c>
      <c r="F934" s="7">
        <f t="shared" si="71"/>
        <v>0.0849031149301826</v>
      </c>
      <c r="G934" s="9">
        <f t="shared" si="73"/>
        <v>0.7012508315113576</v>
      </c>
      <c r="H934" s="3">
        <f t="shared" si="74"/>
        <v>-9.260604028340975</v>
      </c>
      <c r="I934" s="12">
        <v>0.3655771571505907</v>
      </c>
      <c r="J934" s="12">
        <v>0.3655771571505907</v>
      </c>
      <c r="K934" s="10">
        <f t="shared" si="72"/>
        <v>7.946667649672678</v>
      </c>
    </row>
    <row r="935" spans="1:11" ht="12.75">
      <c r="A935" s="2">
        <v>4234</v>
      </c>
      <c r="B935" s="2" t="s">
        <v>1058</v>
      </c>
      <c r="C935" s="3">
        <v>696409</v>
      </c>
      <c r="D935" s="10">
        <v>252.548136</v>
      </c>
      <c r="E935" s="7">
        <f t="shared" si="70"/>
        <v>2.2701226618719232</v>
      </c>
      <c r="F935" s="7">
        <f t="shared" si="71"/>
        <v>0.9864198261888488</v>
      </c>
      <c r="G935" s="9">
        <f t="shared" si="73"/>
        <v>0.43452269904017243</v>
      </c>
      <c r="H935" s="3">
        <f t="shared" si="74"/>
        <v>-328.6600185057591</v>
      </c>
      <c r="I935" s="12">
        <v>0.3655771571505907</v>
      </c>
      <c r="J935" s="12">
        <v>0.3655771571505907</v>
      </c>
      <c r="K935" s="10">
        <f t="shared" si="72"/>
        <v>92.32582960256075</v>
      </c>
    </row>
    <row r="936" spans="1:11" ht="12.75">
      <c r="A936" s="2">
        <v>42341</v>
      </c>
      <c r="B936" s="2" t="s">
        <v>1059</v>
      </c>
      <c r="C936" s="3">
        <v>17722</v>
      </c>
      <c r="D936" s="10">
        <v>26.67762</v>
      </c>
      <c r="E936" s="7">
        <f t="shared" si="70"/>
        <v>0.057769376635991534</v>
      </c>
      <c r="F936" s="7">
        <f t="shared" si="71"/>
        <v>0.10419927741431502</v>
      </c>
      <c r="G936" s="9">
        <f t="shared" si="73"/>
        <v>1.8037112996887814</v>
      </c>
      <c r="H936" s="3">
        <f t="shared" si="74"/>
        <v>11.887215346770269</v>
      </c>
      <c r="I936" s="12">
        <v>0.3655771571505907</v>
      </c>
      <c r="J936" s="12">
        <v>0.3655771571505907</v>
      </c>
      <c r="K936" s="10">
        <f t="shared" si="72"/>
        <v>9.752728479143741</v>
      </c>
    </row>
    <row r="937" spans="1:11" ht="12.75">
      <c r="A937" s="2">
        <v>423410</v>
      </c>
      <c r="B937" s="2" t="s">
        <v>1059</v>
      </c>
      <c r="C937" s="3">
        <v>17722</v>
      </c>
      <c r="D937" s="10">
        <v>26.67762</v>
      </c>
      <c r="E937" s="7">
        <f t="shared" si="70"/>
        <v>0.057769376635991534</v>
      </c>
      <c r="F937" s="7">
        <f t="shared" si="71"/>
        <v>0.10419927741431502</v>
      </c>
      <c r="G937" s="9">
        <f t="shared" si="73"/>
        <v>1.8037112996887814</v>
      </c>
      <c r="H937" s="3">
        <f t="shared" si="74"/>
        <v>11.887215346770269</v>
      </c>
      <c r="I937" s="12">
        <v>0.3655771571505907</v>
      </c>
      <c r="J937" s="12">
        <v>0.3655771571505907</v>
      </c>
      <c r="K937" s="10">
        <f t="shared" si="72"/>
        <v>9.752728479143741</v>
      </c>
    </row>
    <row r="938" spans="1:11" ht="12.75">
      <c r="A938" s="2">
        <v>42342</v>
      </c>
      <c r="B938" s="2" t="s">
        <v>1060</v>
      </c>
      <c r="C938" s="3">
        <v>128507</v>
      </c>
      <c r="D938" s="10">
        <v>1.7785080000000002</v>
      </c>
      <c r="E938" s="7">
        <f t="shared" si="70"/>
        <v>0.41890132509656725</v>
      </c>
      <c r="F938" s="7">
        <f t="shared" si="71"/>
        <v>0.006946618494287668</v>
      </c>
      <c r="G938" s="9">
        <f t="shared" si="73"/>
        <v>0.016582947052474227</v>
      </c>
      <c r="H938" s="3">
        <f t="shared" si="74"/>
        <v>-105.47070375784863</v>
      </c>
      <c r="I938" s="12">
        <v>0.3655771571505907</v>
      </c>
      <c r="J938" s="12">
        <v>0.3655771571505907</v>
      </c>
      <c r="K938" s="10">
        <f t="shared" si="72"/>
        <v>0.6501818986095829</v>
      </c>
    </row>
    <row r="939" spans="1:11" ht="12.75">
      <c r="A939" s="2">
        <v>423420</v>
      </c>
      <c r="B939" s="2" t="s">
        <v>1060</v>
      </c>
      <c r="C939" s="3">
        <v>128507</v>
      </c>
      <c r="D939" s="10">
        <v>1.7785080000000002</v>
      </c>
      <c r="E939" s="7">
        <f t="shared" si="70"/>
        <v>0.41890132509656725</v>
      </c>
      <c r="F939" s="7">
        <f t="shared" si="71"/>
        <v>0.006946618494287668</v>
      </c>
      <c r="G939" s="9">
        <f t="shared" si="73"/>
        <v>0.016582947052474227</v>
      </c>
      <c r="H939" s="3">
        <f t="shared" si="74"/>
        <v>-105.47070375784863</v>
      </c>
      <c r="I939" s="12">
        <v>0.3655771571505907</v>
      </c>
      <c r="J939" s="12">
        <v>0.3655771571505907</v>
      </c>
      <c r="K939" s="10">
        <f t="shared" si="72"/>
        <v>0.6501818986095829</v>
      </c>
    </row>
    <row r="940" spans="1:11" ht="12.75">
      <c r="A940" s="2">
        <v>42343</v>
      </c>
      <c r="B940" s="2" t="s">
        <v>1061</v>
      </c>
      <c r="C940" s="3">
        <v>270024</v>
      </c>
      <c r="D940" s="10">
        <v>90.50629599999999</v>
      </c>
      <c r="E940" s="7">
        <f t="shared" si="70"/>
        <v>0.8802120616610415</v>
      </c>
      <c r="F940" s="7">
        <f t="shared" si="71"/>
        <v>0.3535056967093057</v>
      </c>
      <c r="G940" s="9">
        <f t="shared" si="73"/>
        <v>0.40161423832594134</v>
      </c>
      <c r="H940" s="3">
        <f t="shared" si="74"/>
        <v>-134.84999708676816</v>
      </c>
      <c r="I940" s="12">
        <v>0.3655771571505907</v>
      </c>
      <c r="J940" s="12">
        <v>0.3655771571505907</v>
      </c>
      <c r="K940" s="10">
        <f t="shared" si="72"/>
        <v>33.087034395909875</v>
      </c>
    </row>
    <row r="941" spans="1:11" ht="12.75">
      <c r="A941" s="2">
        <v>423430</v>
      </c>
      <c r="B941" s="2" t="s">
        <v>1061</v>
      </c>
      <c r="C941" s="3">
        <v>270024</v>
      </c>
      <c r="D941" s="10">
        <v>90.50629599999999</v>
      </c>
      <c r="E941" s="7">
        <f t="shared" si="70"/>
        <v>0.8802120616610415</v>
      </c>
      <c r="F941" s="7">
        <f t="shared" si="71"/>
        <v>0.3535056967093057</v>
      </c>
      <c r="G941" s="9">
        <f t="shared" si="73"/>
        <v>0.40161423832594134</v>
      </c>
      <c r="H941" s="3">
        <f t="shared" si="74"/>
        <v>-134.84999708676816</v>
      </c>
      <c r="I941" s="12">
        <v>0.3655771571505907</v>
      </c>
      <c r="J941" s="12">
        <v>0.3655771571505907</v>
      </c>
      <c r="K941" s="10">
        <f t="shared" si="72"/>
        <v>33.087034395909875</v>
      </c>
    </row>
    <row r="942" spans="1:11" ht="12.75">
      <c r="A942" s="2">
        <v>42344</v>
      </c>
      <c r="B942" s="2" t="s">
        <v>1062</v>
      </c>
      <c r="C942" s="3">
        <v>47005</v>
      </c>
      <c r="D942" s="10">
        <v>6.620002</v>
      </c>
      <c r="E942" s="7">
        <f t="shared" si="70"/>
        <v>0.15322477986540922</v>
      </c>
      <c r="F942" s="7">
        <f t="shared" si="71"/>
        <v>0.02585685772873743</v>
      </c>
      <c r="G942" s="9">
        <f t="shared" si="73"/>
        <v>0.16875114946453032</v>
      </c>
      <c r="H942" s="3">
        <f t="shared" si="74"/>
        <v>-32.6093722650414</v>
      </c>
      <c r="I942" s="12">
        <v>0.3655771571505907</v>
      </c>
      <c r="J942" s="12">
        <v>0.3655771571505907</v>
      </c>
      <c r="K942" s="10">
        <f t="shared" si="72"/>
        <v>2.420121511491225</v>
      </c>
    </row>
    <row r="943" spans="1:11" ht="12.75">
      <c r="A943" s="2">
        <v>423440</v>
      </c>
      <c r="B943" s="2" t="s">
        <v>1062</v>
      </c>
      <c r="C943" s="3">
        <v>47005</v>
      </c>
      <c r="D943" s="10">
        <v>6.620002</v>
      </c>
      <c r="E943" s="7">
        <f t="shared" si="70"/>
        <v>0.15322477986540922</v>
      </c>
      <c r="F943" s="7">
        <f t="shared" si="71"/>
        <v>0.02585685772873743</v>
      </c>
      <c r="G943" s="9">
        <f t="shared" si="73"/>
        <v>0.16875114946453032</v>
      </c>
      <c r="H943" s="3">
        <f t="shared" si="74"/>
        <v>-32.6093722650414</v>
      </c>
      <c r="I943" s="12">
        <v>0.3655771571505907</v>
      </c>
      <c r="J943" s="12">
        <v>0.3655771571505907</v>
      </c>
      <c r="K943" s="10">
        <f t="shared" si="72"/>
        <v>2.420121511491225</v>
      </c>
    </row>
    <row r="944" spans="1:11" ht="12.75">
      <c r="A944" s="2">
        <v>42345</v>
      </c>
      <c r="B944" s="2" t="s">
        <v>1063</v>
      </c>
      <c r="C944" s="3">
        <v>178237</v>
      </c>
      <c r="D944" s="10">
        <v>126.96571</v>
      </c>
      <c r="E944" s="7">
        <f t="shared" si="70"/>
        <v>0.5810089371103274</v>
      </c>
      <c r="F944" s="7">
        <f t="shared" si="71"/>
        <v>0.49591137584220285</v>
      </c>
      <c r="G944" s="9">
        <f t="shared" si="73"/>
        <v>0.8535348497540143</v>
      </c>
      <c r="H944" s="3">
        <f t="shared" si="74"/>
        <v>-21.787103123671585</v>
      </c>
      <c r="I944" s="12">
        <v>0.3655771571505907</v>
      </c>
      <c r="J944" s="12">
        <v>0.3655771571505907</v>
      </c>
      <c r="K944" s="10">
        <f t="shared" si="72"/>
        <v>46.41576331740632</v>
      </c>
    </row>
    <row r="945" spans="1:11" ht="12.75">
      <c r="A945" s="2">
        <v>423450</v>
      </c>
      <c r="B945" s="2" t="s">
        <v>1063</v>
      </c>
      <c r="C945" s="3">
        <v>178237</v>
      </c>
      <c r="D945" s="10">
        <v>126.96571</v>
      </c>
      <c r="E945" s="7">
        <f t="shared" si="70"/>
        <v>0.5810089371103274</v>
      </c>
      <c r="F945" s="7">
        <f t="shared" si="71"/>
        <v>0.49591137584220285</v>
      </c>
      <c r="G945" s="9">
        <f t="shared" si="73"/>
        <v>0.8535348497540143</v>
      </c>
      <c r="H945" s="3">
        <f t="shared" si="74"/>
        <v>-21.787103123671585</v>
      </c>
      <c r="I945" s="12">
        <v>0.3655771571505907</v>
      </c>
      <c r="J945" s="12">
        <v>0.3655771571505907</v>
      </c>
      <c r="K945" s="10">
        <f t="shared" si="72"/>
        <v>46.41576331740632</v>
      </c>
    </row>
    <row r="946" spans="1:11" ht="12.75">
      <c r="A946" s="2">
        <v>42346</v>
      </c>
      <c r="B946" s="2" t="s">
        <v>1064</v>
      </c>
      <c r="C946" s="3">
        <v>22177</v>
      </c>
      <c r="D946" s="10">
        <v>0</v>
      </c>
      <c r="E946" s="7">
        <f t="shared" si="70"/>
        <v>0.07229158479045167</v>
      </c>
      <c r="F946" s="7">
        <f t="shared" si="71"/>
        <v>0</v>
      </c>
      <c r="G946" s="9">
        <f t="shared" si="73"/>
        <v>0</v>
      </c>
      <c r="H946" s="3" t="str">
        <f t="shared" si="74"/>
        <v> </v>
      </c>
      <c r="I946" s="12">
        <v>0.3655771571505907</v>
      </c>
      <c r="J946" s="12">
        <v>0.3655771571505907</v>
      </c>
      <c r="K946" s="10">
        <f t="shared" si="72"/>
        <v>0</v>
      </c>
    </row>
    <row r="947" spans="1:11" ht="12.75">
      <c r="A947" s="2">
        <v>423460</v>
      </c>
      <c r="B947" s="2" t="s">
        <v>1064</v>
      </c>
      <c r="C947" s="3">
        <v>22177</v>
      </c>
      <c r="D947" s="10">
        <v>0</v>
      </c>
      <c r="E947" s="7">
        <f t="shared" si="70"/>
        <v>0.07229158479045167</v>
      </c>
      <c r="F947" s="7">
        <f t="shared" si="71"/>
        <v>0</v>
      </c>
      <c r="G947" s="9">
        <f t="shared" si="73"/>
        <v>0</v>
      </c>
      <c r="H947" s="3" t="str">
        <f t="shared" si="74"/>
        <v> </v>
      </c>
      <c r="I947" s="12">
        <v>0.3655771571505907</v>
      </c>
      <c r="J947" s="12">
        <v>0.3655771571505907</v>
      </c>
      <c r="K947" s="10">
        <f t="shared" si="72"/>
        <v>0</v>
      </c>
    </row>
    <row r="948" spans="1:11" ht="12.75">
      <c r="A948" s="2">
        <v>42349</v>
      </c>
      <c r="B948" s="2" t="s">
        <v>1065</v>
      </c>
      <c r="C948" s="3">
        <v>32737</v>
      </c>
      <c r="D948" s="10">
        <v>0</v>
      </c>
      <c r="E948" s="7">
        <f t="shared" si="70"/>
        <v>0.10671459671213492</v>
      </c>
      <c r="F948" s="7">
        <f t="shared" si="71"/>
        <v>0</v>
      </c>
      <c r="G948" s="9">
        <f t="shared" si="73"/>
        <v>0</v>
      </c>
      <c r="H948" s="3" t="str">
        <f t="shared" si="74"/>
        <v> </v>
      </c>
      <c r="I948" s="12">
        <v>0.3655771571505907</v>
      </c>
      <c r="J948" s="12">
        <v>0.3655771571505907</v>
      </c>
      <c r="K948" s="10">
        <f t="shared" si="72"/>
        <v>0</v>
      </c>
    </row>
    <row r="949" spans="1:11" ht="12.75">
      <c r="A949" s="2">
        <v>423490</v>
      </c>
      <c r="B949" s="2" t="s">
        <v>1065</v>
      </c>
      <c r="C949" s="3">
        <v>32737</v>
      </c>
      <c r="D949" s="10">
        <v>0</v>
      </c>
      <c r="E949" s="7">
        <f t="shared" si="70"/>
        <v>0.10671459671213492</v>
      </c>
      <c r="F949" s="7">
        <f t="shared" si="71"/>
        <v>0</v>
      </c>
      <c r="G949" s="9">
        <f t="shared" si="73"/>
        <v>0</v>
      </c>
      <c r="H949" s="3" t="str">
        <f t="shared" si="74"/>
        <v> </v>
      </c>
      <c r="I949" s="12">
        <v>0.3655771571505907</v>
      </c>
      <c r="J949" s="12">
        <v>0.3655771571505907</v>
      </c>
      <c r="K949" s="10">
        <f t="shared" si="72"/>
        <v>0</v>
      </c>
    </row>
    <row r="950" spans="1:11" ht="12.75">
      <c r="A950" s="2">
        <v>4235</v>
      </c>
      <c r="B950" s="2" t="s">
        <v>1066</v>
      </c>
      <c r="C950" s="3">
        <v>153536</v>
      </c>
      <c r="D950" s="10">
        <v>3.5570160000000004</v>
      </c>
      <c r="E950" s="7">
        <f t="shared" si="70"/>
        <v>0.5004897309098069</v>
      </c>
      <c r="F950" s="7">
        <f t="shared" si="71"/>
        <v>0.013893236988575336</v>
      </c>
      <c r="G950" s="9">
        <f t="shared" si="73"/>
        <v>0.027759284817532117</v>
      </c>
      <c r="H950" s="3">
        <f t="shared" si="74"/>
        <v>-124.58086735618329</v>
      </c>
      <c r="I950" s="12">
        <v>0.3655771571505907</v>
      </c>
      <c r="J950" s="12">
        <v>0.3655771571505907</v>
      </c>
      <c r="K950" s="10">
        <f t="shared" si="72"/>
        <v>1.3003637972191657</v>
      </c>
    </row>
    <row r="951" spans="1:11" ht="12.75">
      <c r="A951" s="2">
        <v>42351</v>
      </c>
      <c r="B951" s="2" t="s">
        <v>1067</v>
      </c>
      <c r="C951" s="3">
        <v>149151</v>
      </c>
      <c r="D951" s="10">
        <v>3.5570160000000004</v>
      </c>
      <c r="E951" s="7">
        <f t="shared" si="70"/>
        <v>0.4861957055995245</v>
      </c>
      <c r="F951" s="7">
        <f t="shared" si="71"/>
        <v>0.013893236988575336</v>
      </c>
      <c r="G951" s="9">
        <f t="shared" si="73"/>
        <v>0.028575400458224293</v>
      </c>
      <c r="H951" s="3">
        <f t="shared" si="74"/>
        <v>-120.92123952611826</v>
      </c>
      <c r="I951" s="12">
        <v>0.3655771571505907</v>
      </c>
      <c r="J951" s="12">
        <v>0.3655771571505907</v>
      </c>
      <c r="K951" s="10">
        <f t="shared" si="72"/>
        <v>1.3003637972191657</v>
      </c>
    </row>
    <row r="952" spans="1:11" ht="12.75">
      <c r="A952" s="2">
        <v>423510</v>
      </c>
      <c r="B952" s="2" t="s">
        <v>1067</v>
      </c>
      <c r="C952" s="3">
        <v>149151</v>
      </c>
      <c r="D952" s="10">
        <v>3.5570160000000004</v>
      </c>
      <c r="E952" s="7">
        <f t="shared" si="70"/>
        <v>0.4861957055995245</v>
      </c>
      <c r="F952" s="7">
        <f t="shared" si="71"/>
        <v>0.013893236988575336</v>
      </c>
      <c r="G952" s="9">
        <f t="shared" si="73"/>
        <v>0.028575400458224293</v>
      </c>
      <c r="H952" s="3">
        <f t="shared" si="74"/>
        <v>-120.92123952611826</v>
      </c>
      <c r="I952" s="12">
        <v>0.3655771571505907</v>
      </c>
      <c r="J952" s="12">
        <v>0.3655771571505907</v>
      </c>
      <c r="K952" s="10">
        <f t="shared" si="72"/>
        <v>1.3003637972191657</v>
      </c>
    </row>
    <row r="953" spans="1:11" ht="12.75">
      <c r="A953" s="2">
        <v>42352</v>
      </c>
      <c r="B953" s="2" t="s">
        <v>1068</v>
      </c>
      <c r="C953" s="3">
        <v>4385</v>
      </c>
      <c r="D953" s="10">
        <v>0</v>
      </c>
      <c r="E953" s="7">
        <f t="shared" si="70"/>
        <v>0.014294025310282298</v>
      </c>
      <c r="F953" s="7">
        <f t="shared" si="71"/>
        <v>0</v>
      </c>
      <c r="G953" s="9">
        <f t="shared" si="73"/>
        <v>0</v>
      </c>
      <c r="H953" s="3" t="str">
        <f t="shared" si="74"/>
        <v> </v>
      </c>
      <c r="I953" s="12">
        <v>0.3655771571505907</v>
      </c>
      <c r="J953" s="12">
        <v>0.3655771571505907</v>
      </c>
      <c r="K953" s="10">
        <f t="shared" si="72"/>
        <v>0</v>
      </c>
    </row>
    <row r="954" spans="1:11" ht="12.75">
      <c r="A954" s="2">
        <v>423520</v>
      </c>
      <c r="B954" s="2" t="s">
        <v>1068</v>
      </c>
      <c r="C954" s="3">
        <v>4385</v>
      </c>
      <c r="D954" s="10">
        <v>0</v>
      </c>
      <c r="E954" s="7">
        <f t="shared" si="70"/>
        <v>0.014294025310282298</v>
      </c>
      <c r="F954" s="7">
        <f t="shared" si="71"/>
        <v>0</v>
      </c>
      <c r="G954" s="9">
        <f t="shared" si="73"/>
        <v>0</v>
      </c>
      <c r="H954" s="3" t="str">
        <f t="shared" si="74"/>
        <v> </v>
      </c>
      <c r="I954" s="12">
        <v>0.3655771571505907</v>
      </c>
      <c r="J954" s="12">
        <v>0.3655771571505907</v>
      </c>
      <c r="K954" s="10">
        <f t="shared" si="72"/>
        <v>0</v>
      </c>
    </row>
    <row r="955" spans="1:11" ht="12.75">
      <c r="A955" s="2">
        <v>4236</v>
      </c>
      <c r="B955" s="2" t="s">
        <v>1069</v>
      </c>
      <c r="C955" s="3">
        <v>518588</v>
      </c>
      <c r="D955" s="10">
        <v>3940.5809018806003</v>
      </c>
      <c r="E955" s="7">
        <f t="shared" si="70"/>
        <v>1.6904697828069957</v>
      </c>
      <c r="F955" s="7">
        <f t="shared" si="71"/>
        <v>15.391391082435701</v>
      </c>
      <c r="G955" s="9">
        <f t="shared" si="73"/>
        <v>9.104801067120269</v>
      </c>
      <c r="H955" s="3">
        <f t="shared" si="74"/>
        <v>3507.778375737439</v>
      </c>
      <c r="I955" s="12">
        <v>0.3655771571505907</v>
      </c>
      <c r="J955" s="12">
        <v>0.3655771571505907</v>
      </c>
      <c r="K955" s="10">
        <f t="shared" si="72"/>
        <v>1440.5863636314207</v>
      </c>
    </row>
    <row r="956" spans="1:11" ht="12.75">
      <c r="A956" s="2">
        <v>42361</v>
      </c>
      <c r="B956" s="2" t="s">
        <v>1070</v>
      </c>
      <c r="C956" s="3">
        <v>176851</v>
      </c>
      <c r="D956" s="10">
        <v>50.09464200000001</v>
      </c>
      <c r="E956" s="7">
        <f t="shared" si="70"/>
        <v>0.5764909167956066</v>
      </c>
      <c r="F956" s="7">
        <f t="shared" si="71"/>
        <v>0.19566308758910267</v>
      </c>
      <c r="G956" s="9">
        <f t="shared" si="73"/>
        <v>0.3394035914332966</v>
      </c>
      <c r="H956" s="3">
        <f t="shared" si="74"/>
        <v>-97.50144497259517</v>
      </c>
      <c r="I956" s="12">
        <v>0.3655771571505907</v>
      </c>
      <c r="J956" s="12">
        <v>0.3655771571505907</v>
      </c>
      <c r="K956" s="10">
        <f t="shared" si="72"/>
        <v>18.313456810836584</v>
      </c>
    </row>
    <row r="957" spans="1:11" ht="12.75">
      <c r="A957" s="2">
        <v>423610</v>
      </c>
      <c r="B957" s="2" t="s">
        <v>1070</v>
      </c>
      <c r="C957" s="3">
        <v>176851</v>
      </c>
      <c r="D957" s="10">
        <v>50.09464200000001</v>
      </c>
      <c r="E957" s="7">
        <f t="shared" si="70"/>
        <v>0.5764909167956066</v>
      </c>
      <c r="F957" s="7">
        <f t="shared" si="71"/>
        <v>0.19566308758910267</v>
      </c>
      <c r="G957" s="9">
        <f t="shared" si="73"/>
        <v>0.3394035914332966</v>
      </c>
      <c r="H957" s="3">
        <f t="shared" si="74"/>
        <v>-97.50144497259517</v>
      </c>
      <c r="I957" s="12">
        <v>0.3655771571505907</v>
      </c>
      <c r="J957" s="12">
        <v>0.3655771571505907</v>
      </c>
      <c r="K957" s="10">
        <f t="shared" si="72"/>
        <v>18.313456810836584</v>
      </c>
    </row>
    <row r="958" spans="1:11" ht="12.75">
      <c r="A958" s="2">
        <v>42362</v>
      </c>
      <c r="B958" s="2" t="s">
        <v>1071</v>
      </c>
      <c r="C958" s="3">
        <v>44839</v>
      </c>
      <c r="D958" s="10">
        <v>83.58988588060001</v>
      </c>
      <c r="E958" s="7">
        <f t="shared" si="70"/>
        <v>0.14616415071556396</v>
      </c>
      <c r="F958" s="7">
        <f t="shared" si="71"/>
        <v>0.3264911078238454</v>
      </c>
      <c r="G958" s="9">
        <f t="shared" si="73"/>
        <v>2.2337290383823216</v>
      </c>
      <c r="H958" s="3">
        <f t="shared" si="74"/>
        <v>46.16820919364775</v>
      </c>
      <c r="I958" s="12">
        <v>0.3655771571505907</v>
      </c>
      <c r="J958" s="12">
        <v>0.3655771571505907</v>
      </c>
      <c r="K958" s="10">
        <f t="shared" si="72"/>
        <v>30.558552846772052</v>
      </c>
    </row>
    <row r="959" spans="1:11" ht="12.75">
      <c r="A959" s="2">
        <v>423620</v>
      </c>
      <c r="B959" s="2" t="s">
        <v>1071</v>
      </c>
      <c r="C959" s="3">
        <v>44839</v>
      </c>
      <c r="D959" s="10">
        <v>83.58988588060001</v>
      </c>
      <c r="E959" s="7">
        <f t="shared" si="70"/>
        <v>0.14616415071556396</v>
      </c>
      <c r="F959" s="7">
        <f t="shared" si="71"/>
        <v>0.3264911078238454</v>
      </c>
      <c r="G959" s="9">
        <f t="shared" si="73"/>
        <v>2.2337290383823216</v>
      </c>
      <c r="H959" s="3">
        <f t="shared" si="74"/>
        <v>46.16820919364775</v>
      </c>
      <c r="I959" s="12">
        <v>0.3655771571505907</v>
      </c>
      <c r="J959" s="12">
        <v>0.3655771571505907</v>
      </c>
      <c r="K959" s="10">
        <f t="shared" si="72"/>
        <v>30.558552846772052</v>
      </c>
    </row>
    <row r="960" spans="1:11" ht="12.75">
      <c r="A960" s="2">
        <v>42369</v>
      </c>
      <c r="B960" s="2" t="s">
        <v>1072</v>
      </c>
      <c r="C960" s="3">
        <v>296898</v>
      </c>
      <c r="D960" s="10">
        <v>3806.8963740000004</v>
      </c>
      <c r="E960" s="7">
        <f t="shared" si="70"/>
        <v>0.9678147152958253</v>
      </c>
      <c r="F960" s="7">
        <f t="shared" si="71"/>
        <v>14.869236887022753</v>
      </c>
      <c r="G960" s="9">
        <f t="shared" si="73"/>
        <v>15.363722675448033</v>
      </c>
      <c r="H960" s="3">
        <f t="shared" si="74"/>
        <v>3559.111611516387</v>
      </c>
      <c r="I960" s="12">
        <v>0.3655771571505907</v>
      </c>
      <c r="J960" s="12">
        <v>0.3655771571505907</v>
      </c>
      <c r="K960" s="10">
        <f t="shared" si="72"/>
        <v>1391.714353973812</v>
      </c>
    </row>
    <row r="961" spans="1:11" ht="12.75">
      <c r="A961" s="2">
        <v>423690</v>
      </c>
      <c r="B961" s="2" t="s">
        <v>1072</v>
      </c>
      <c r="C961" s="3">
        <v>296898</v>
      </c>
      <c r="D961" s="10">
        <v>3806.8963740000004</v>
      </c>
      <c r="E961" s="7">
        <f t="shared" si="70"/>
        <v>0.9678147152958253</v>
      </c>
      <c r="F961" s="7">
        <f t="shared" si="71"/>
        <v>14.869236887022753</v>
      </c>
      <c r="G961" s="9">
        <f t="shared" si="73"/>
        <v>15.363722675448033</v>
      </c>
      <c r="H961" s="3">
        <f t="shared" si="74"/>
        <v>3559.111611516387</v>
      </c>
      <c r="I961" s="12">
        <v>0.3655771571505907</v>
      </c>
      <c r="J961" s="12">
        <v>0.3655771571505907</v>
      </c>
      <c r="K961" s="10">
        <f t="shared" si="72"/>
        <v>1391.714353973812</v>
      </c>
    </row>
    <row r="962" spans="1:11" ht="12.75">
      <c r="A962" s="2">
        <v>4237</v>
      </c>
      <c r="B962" s="2" t="s">
        <v>1073</v>
      </c>
      <c r="C962" s="3">
        <v>223633</v>
      </c>
      <c r="D962" s="10">
        <v>220.73260400000004</v>
      </c>
      <c r="E962" s="7">
        <f t="shared" si="70"/>
        <v>0.7289887713145635</v>
      </c>
      <c r="F962" s="7">
        <f t="shared" si="71"/>
        <v>0.8621525397910362</v>
      </c>
      <c r="G962" s="9">
        <f t="shared" si="73"/>
        <v>1.182669162703758</v>
      </c>
      <c r="H962" s="3">
        <f t="shared" si="74"/>
        <v>34.093253824188906</v>
      </c>
      <c r="I962" s="12">
        <v>0.3655771571505907</v>
      </c>
      <c r="J962" s="12">
        <v>0.3655771571505907</v>
      </c>
      <c r="K962" s="10">
        <f t="shared" si="72"/>
        <v>80.69479786076711</v>
      </c>
    </row>
    <row r="963" spans="1:11" ht="12.75">
      <c r="A963" s="2">
        <v>42371</v>
      </c>
      <c r="B963" s="2" t="s">
        <v>1074</v>
      </c>
      <c r="C963" s="3">
        <v>81548</v>
      </c>
      <c r="D963" s="10">
        <v>31.420308000000002</v>
      </c>
      <c r="E963" s="7">
        <f aca="true" t="shared" si="75" ref="E963:E1026">C963/C$2104*1000</f>
        <v>0.265826493957332</v>
      </c>
      <c r="F963" s="7">
        <f aca="true" t="shared" si="76" ref="F963:F1026">D963/D$2104*1000</f>
        <v>0.12272359339908213</v>
      </c>
      <c r="G963" s="9">
        <f t="shared" si="73"/>
        <v>0.46166802854037786</v>
      </c>
      <c r="H963" s="3">
        <f t="shared" si="74"/>
        <v>-36.63792011542591</v>
      </c>
      <c r="I963" s="12">
        <v>0.3655771571505907</v>
      </c>
      <c r="J963" s="12">
        <v>0.3655771571505907</v>
      </c>
      <c r="K963" s="10">
        <f aca="true" t="shared" si="77" ref="K963:K1026">D963*J963</f>
        <v>11.486546875435963</v>
      </c>
    </row>
    <row r="964" spans="1:11" ht="12.75">
      <c r="A964" s="2">
        <v>423710</v>
      </c>
      <c r="B964" s="2" t="s">
        <v>1074</v>
      </c>
      <c r="C964" s="3">
        <v>81548</v>
      </c>
      <c r="D964" s="10">
        <v>31.420308000000002</v>
      </c>
      <c r="E964" s="7">
        <f t="shared" si="75"/>
        <v>0.265826493957332</v>
      </c>
      <c r="F964" s="7">
        <f t="shared" si="76"/>
        <v>0.12272359339908213</v>
      </c>
      <c r="G964" s="9">
        <f aca="true" t="shared" si="78" ref="G964:G1027">F964/E964</f>
        <v>0.46166802854037786</v>
      </c>
      <c r="H964" s="3">
        <f aca="true" t="shared" si="79" ref="H964:H1027">IF(D964&gt;0,(D964-(D964/G964))," ")</f>
        <v>-36.63792011542591</v>
      </c>
      <c r="I964" s="12">
        <v>0.3655771571505907</v>
      </c>
      <c r="J964" s="12">
        <v>0.3655771571505907</v>
      </c>
      <c r="K964" s="10">
        <f t="shared" si="77"/>
        <v>11.486546875435963</v>
      </c>
    </row>
    <row r="965" spans="1:11" ht="12.75">
      <c r="A965" s="2">
        <v>42372</v>
      </c>
      <c r="B965" s="2" t="s">
        <v>1075</v>
      </c>
      <c r="C965" s="3">
        <v>74315</v>
      </c>
      <c r="D965" s="10">
        <v>107.10570400000002</v>
      </c>
      <c r="E965" s="7">
        <f t="shared" si="75"/>
        <v>0.2422486866439291</v>
      </c>
      <c r="F965" s="7">
        <f t="shared" si="76"/>
        <v>0.41834080265599066</v>
      </c>
      <c r="G965" s="9">
        <f t="shared" si="78"/>
        <v>1.7269063805943012</v>
      </c>
      <c r="H965" s="3">
        <f t="shared" si="79"/>
        <v>45.083984001988064</v>
      </c>
      <c r="I965" s="12">
        <v>0.3655771571505907</v>
      </c>
      <c r="J965" s="12">
        <v>0.3655771571505907</v>
      </c>
      <c r="K965" s="10">
        <f t="shared" si="77"/>
        <v>39.15539878293266</v>
      </c>
    </row>
    <row r="966" spans="1:11" ht="12.75">
      <c r="A966" s="2">
        <v>423720</v>
      </c>
      <c r="B966" s="2" t="s">
        <v>1075</v>
      </c>
      <c r="C966" s="3">
        <v>74315</v>
      </c>
      <c r="D966" s="10">
        <v>107.10570400000002</v>
      </c>
      <c r="E966" s="7">
        <f t="shared" si="75"/>
        <v>0.2422486866439291</v>
      </c>
      <c r="F966" s="7">
        <f t="shared" si="76"/>
        <v>0.41834080265599066</v>
      </c>
      <c r="G966" s="9">
        <f t="shared" si="78"/>
        <v>1.7269063805943012</v>
      </c>
      <c r="H966" s="3">
        <f t="shared" si="79"/>
        <v>45.083984001988064</v>
      </c>
      <c r="I966" s="12">
        <v>0.3655771571505907</v>
      </c>
      <c r="J966" s="12">
        <v>0.3655771571505907</v>
      </c>
      <c r="K966" s="10">
        <f t="shared" si="77"/>
        <v>39.15539878293266</v>
      </c>
    </row>
    <row r="967" spans="1:11" ht="12.75">
      <c r="A967" s="2">
        <v>42373</v>
      </c>
      <c r="B967" s="2" t="s">
        <v>1076</v>
      </c>
      <c r="C967" s="3">
        <v>54959</v>
      </c>
      <c r="D967" s="10">
        <v>82.206592</v>
      </c>
      <c r="E967" s="7">
        <f t="shared" si="75"/>
        <v>0.17915287047384373</v>
      </c>
      <c r="F967" s="7">
        <f t="shared" si="76"/>
        <v>0.3210881437359633</v>
      </c>
      <c r="G967" s="9">
        <f t="shared" si="78"/>
        <v>1.79225787946748</v>
      </c>
      <c r="H967" s="3">
        <f t="shared" si="79"/>
        <v>36.338978336934154</v>
      </c>
      <c r="I967" s="12">
        <v>0.3655771571505907</v>
      </c>
      <c r="J967" s="12">
        <v>0.3655771571505907</v>
      </c>
      <c r="K967" s="10">
        <f t="shared" si="77"/>
        <v>30.05285220239849</v>
      </c>
    </row>
    <row r="968" spans="1:11" ht="12.75">
      <c r="A968" s="2">
        <v>423730</v>
      </c>
      <c r="B968" s="2" t="s">
        <v>1076</v>
      </c>
      <c r="C968" s="3">
        <v>54959</v>
      </c>
      <c r="D968" s="10">
        <v>82.206592</v>
      </c>
      <c r="E968" s="7">
        <f t="shared" si="75"/>
        <v>0.17915287047384373</v>
      </c>
      <c r="F968" s="7">
        <f t="shared" si="76"/>
        <v>0.3210881437359633</v>
      </c>
      <c r="G968" s="9">
        <f t="shared" si="78"/>
        <v>1.79225787946748</v>
      </c>
      <c r="H968" s="3">
        <f t="shared" si="79"/>
        <v>36.338978336934154</v>
      </c>
      <c r="I968" s="12">
        <v>0.3655771571505907</v>
      </c>
      <c r="J968" s="12">
        <v>0.3655771571505907</v>
      </c>
      <c r="K968" s="10">
        <f t="shared" si="77"/>
        <v>30.05285220239849</v>
      </c>
    </row>
    <row r="969" spans="1:11" ht="12.75">
      <c r="A969" s="2">
        <v>42374</v>
      </c>
      <c r="B969" s="2" t="s">
        <v>1077</v>
      </c>
      <c r="C969" s="3">
        <v>12811</v>
      </c>
      <c r="D969" s="10">
        <v>0</v>
      </c>
      <c r="E969" s="7">
        <f t="shared" si="75"/>
        <v>0.041760720239458725</v>
      </c>
      <c r="F969" s="7">
        <f t="shared" si="76"/>
        <v>0</v>
      </c>
      <c r="G969" s="9">
        <f t="shared" si="78"/>
        <v>0</v>
      </c>
      <c r="H969" s="3" t="str">
        <f t="shared" si="79"/>
        <v> </v>
      </c>
      <c r="I969" s="12">
        <v>0.3655771571505907</v>
      </c>
      <c r="J969" s="12">
        <v>0.3655771571505907</v>
      </c>
      <c r="K969" s="10">
        <f t="shared" si="77"/>
        <v>0</v>
      </c>
    </row>
    <row r="970" spans="1:11" ht="12.75">
      <c r="A970" s="2">
        <v>423740</v>
      </c>
      <c r="B970" s="2" t="s">
        <v>1077</v>
      </c>
      <c r="C970" s="3">
        <v>12811</v>
      </c>
      <c r="D970" s="10">
        <v>0</v>
      </c>
      <c r="E970" s="7">
        <f t="shared" si="75"/>
        <v>0.041760720239458725</v>
      </c>
      <c r="F970" s="7">
        <f t="shared" si="76"/>
        <v>0</v>
      </c>
      <c r="G970" s="9">
        <f t="shared" si="78"/>
        <v>0</v>
      </c>
      <c r="H970" s="3" t="str">
        <f t="shared" si="79"/>
        <v> </v>
      </c>
      <c r="I970" s="12">
        <v>0.3655771571505907</v>
      </c>
      <c r="J970" s="12">
        <v>0.3655771571505907</v>
      </c>
      <c r="K970" s="10">
        <f t="shared" si="77"/>
        <v>0</v>
      </c>
    </row>
    <row r="971" spans="1:11" ht="12.75">
      <c r="A971" s="2">
        <v>4238</v>
      </c>
      <c r="B971" s="2" t="s">
        <v>1078</v>
      </c>
      <c r="C971" s="3">
        <v>704851</v>
      </c>
      <c r="D971" s="10">
        <v>438.20461</v>
      </c>
      <c r="E971" s="7">
        <f t="shared" si="75"/>
        <v>2.297641512879769</v>
      </c>
      <c r="F971" s="7">
        <f t="shared" si="76"/>
        <v>1.7115696123425448</v>
      </c>
      <c r="G971" s="9">
        <f t="shared" si="78"/>
        <v>0.7449245684098622</v>
      </c>
      <c r="H971" s="3">
        <f t="shared" si="79"/>
        <v>-150.0490583350428</v>
      </c>
      <c r="I971" s="12">
        <v>0.3655771571505907</v>
      </c>
      <c r="J971" s="12">
        <v>0.3655771571505907</v>
      </c>
      <c r="K971" s="10">
        <f t="shared" si="77"/>
        <v>160.1975955740833</v>
      </c>
    </row>
    <row r="972" spans="1:11" ht="12.75">
      <c r="A972" s="2">
        <v>42381</v>
      </c>
      <c r="B972" s="2" t="s">
        <v>1079</v>
      </c>
      <c r="C972" s="3">
        <v>92737</v>
      </c>
      <c r="D972" s="10">
        <v>67.68211000000001</v>
      </c>
      <c r="E972" s="7">
        <f t="shared" si="75"/>
        <v>0.30229989172169885</v>
      </c>
      <c r="F972" s="7">
        <f t="shared" si="76"/>
        <v>0.26435742603261403</v>
      </c>
      <c r="G972" s="9">
        <f t="shared" si="78"/>
        <v>0.8744873328502044</v>
      </c>
      <c r="H972" s="3">
        <f t="shared" si="79"/>
        <v>-9.714219778047948</v>
      </c>
      <c r="I972" s="12">
        <v>0.3655771571505907</v>
      </c>
      <c r="J972" s="12">
        <v>0.3655771571505907</v>
      </c>
      <c r="K972" s="10">
        <f t="shared" si="77"/>
        <v>24.743033363753568</v>
      </c>
    </row>
    <row r="973" spans="1:11" ht="12.75">
      <c r="A973" s="2">
        <v>423810</v>
      </c>
      <c r="B973" s="2" t="s">
        <v>1079</v>
      </c>
      <c r="C973" s="3">
        <v>92737</v>
      </c>
      <c r="D973" s="10">
        <v>67.68211000000001</v>
      </c>
      <c r="E973" s="7">
        <f t="shared" si="75"/>
        <v>0.30229989172169885</v>
      </c>
      <c r="F973" s="7">
        <f t="shared" si="76"/>
        <v>0.26435742603261403</v>
      </c>
      <c r="G973" s="9">
        <f t="shared" si="78"/>
        <v>0.8744873328502044</v>
      </c>
      <c r="H973" s="3">
        <f t="shared" si="79"/>
        <v>-9.714219778047948</v>
      </c>
      <c r="I973" s="12">
        <v>0.3655771571505907</v>
      </c>
      <c r="J973" s="12">
        <v>0.3655771571505907</v>
      </c>
      <c r="K973" s="10">
        <f t="shared" si="77"/>
        <v>24.743033363753568</v>
      </c>
    </row>
    <row r="974" spans="1:11" ht="12.75">
      <c r="A974" s="2">
        <v>42382</v>
      </c>
      <c r="B974" s="2" t="s">
        <v>1080</v>
      </c>
      <c r="C974" s="3">
        <v>97898</v>
      </c>
      <c r="D974" s="10">
        <v>46.43882</v>
      </c>
      <c r="E974" s="7">
        <f t="shared" si="75"/>
        <v>0.3191234868474382</v>
      </c>
      <c r="F974" s="7">
        <f t="shared" si="76"/>
        <v>0.18138392735084466</v>
      </c>
      <c r="G974" s="9">
        <f t="shared" si="78"/>
        <v>0.5683816291389358</v>
      </c>
      <c r="H974" s="3">
        <f t="shared" si="79"/>
        <v>-35.26477072011536</v>
      </c>
      <c r="I974" s="12">
        <v>0.3655771571505907</v>
      </c>
      <c r="J974" s="12">
        <v>0.3655771571505907</v>
      </c>
      <c r="K974" s="10">
        <f t="shared" si="77"/>
        <v>16.976971797027993</v>
      </c>
    </row>
    <row r="975" spans="1:11" ht="12.75">
      <c r="A975" s="2">
        <v>423820</v>
      </c>
      <c r="B975" s="2" t="s">
        <v>1080</v>
      </c>
      <c r="C975" s="3">
        <v>97898</v>
      </c>
      <c r="D975" s="10">
        <v>46.43882</v>
      </c>
      <c r="E975" s="7">
        <f t="shared" si="75"/>
        <v>0.3191234868474382</v>
      </c>
      <c r="F975" s="7">
        <f t="shared" si="76"/>
        <v>0.18138392735084466</v>
      </c>
      <c r="G975" s="9">
        <f t="shared" si="78"/>
        <v>0.5683816291389358</v>
      </c>
      <c r="H975" s="3">
        <f t="shared" si="79"/>
        <v>-35.26477072011536</v>
      </c>
      <c r="I975" s="12">
        <v>0.3655771571505907</v>
      </c>
      <c r="J975" s="12">
        <v>0.3655771571505907</v>
      </c>
      <c r="K975" s="10">
        <f t="shared" si="77"/>
        <v>16.976971797027993</v>
      </c>
    </row>
    <row r="976" spans="1:11" ht="12.75">
      <c r="A976" s="2">
        <v>42383</v>
      </c>
      <c r="B976" s="2" t="s">
        <v>1081</v>
      </c>
      <c r="C976" s="3">
        <v>337051</v>
      </c>
      <c r="D976" s="10">
        <v>198.698866</v>
      </c>
      <c r="E976" s="7">
        <f t="shared" si="75"/>
        <v>1.0987036544711424</v>
      </c>
      <c r="F976" s="7">
        <f t="shared" si="76"/>
        <v>0.7760916551118056</v>
      </c>
      <c r="G976" s="9">
        <f t="shared" si="78"/>
        <v>0.7063703228377581</v>
      </c>
      <c r="H976" s="3">
        <f t="shared" si="79"/>
        <v>-82.59673713597425</v>
      </c>
      <c r="I976" s="12">
        <v>0.3655771571505907</v>
      </c>
      <c r="J976" s="12">
        <v>0.3655771571505907</v>
      </c>
      <c r="K976" s="10">
        <f t="shared" si="77"/>
        <v>72.63976656132617</v>
      </c>
    </row>
    <row r="977" spans="1:11" ht="12.75">
      <c r="A977" s="2">
        <v>423830</v>
      </c>
      <c r="B977" s="2" t="s">
        <v>1081</v>
      </c>
      <c r="C977" s="3">
        <v>337051</v>
      </c>
      <c r="D977" s="10">
        <v>198.698866</v>
      </c>
      <c r="E977" s="7">
        <f t="shared" si="75"/>
        <v>1.0987036544711424</v>
      </c>
      <c r="F977" s="7">
        <f t="shared" si="76"/>
        <v>0.7760916551118056</v>
      </c>
      <c r="G977" s="9">
        <f t="shared" si="78"/>
        <v>0.7063703228377581</v>
      </c>
      <c r="H977" s="3">
        <f t="shared" si="79"/>
        <v>-82.59673713597425</v>
      </c>
      <c r="I977" s="12">
        <v>0.3655771571505907</v>
      </c>
      <c r="J977" s="12">
        <v>0.3655771571505907</v>
      </c>
      <c r="K977" s="10">
        <f t="shared" si="77"/>
        <v>72.63976656132617</v>
      </c>
    </row>
    <row r="978" spans="1:11" ht="12.75">
      <c r="A978" s="2">
        <v>42384</v>
      </c>
      <c r="B978" s="2" t="s">
        <v>1082</v>
      </c>
      <c r="C978" s="3">
        <v>88848</v>
      </c>
      <c r="D978" s="10">
        <v>25.68956</v>
      </c>
      <c r="E978" s="7">
        <f t="shared" si="75"/>
        <v>0.2896227048501623</v>
      </c>
      <c r="F978" s="7">
        <f t="shared" si="76"/>
        <v>0.10034004491748853</v>
      </c>
      <c r="G978" s="9">
        <f t="shared" si="78"/>
        <v>0.34645089365282994</v>
      </c>
      <c r="H978" s="3">
        <f t="shared" si="79"/>
        <v>-48.4610930092628</v>
      </c>
      <c r="I978" s="12">
        <v>0.3655771571505907</v>
      </c>
      <c r="J978" s="12">
        <v>0.3655771571505907</v>
      </c>
      <c r="K978" s="10">
        <f t="shared" si="77"/>
        <v>9.391516313249529</v>
      </c>
    </row>
    <row r="979" spans="1:11" ht="12.75">
      <c r="A979" s="2">
        <v>423840</v>
      </c>
      <c r="B979" s="2" t="s">
        <v>1082</v>
      </c>
      <c r="C979" s="3">
        <v>88848</v>
      </c>
      <c r="D979" s="10">
        <v>25.68956</v>
      </c>
      <c r="E979" s="7">
        <f t="shared" si="75"/>
        <v>0.2896227048501623</v>
      </c>
      <c r="F979" s="7">
        <f t="shared" si="76"/>
        <v>0.10034004491748853</v>
      </c>
      <c r="G979" s="9">
        <f t="shared" si="78"/>
        <v>0.34645089365282994</v>
      </c>
      <c r="H979" s="3">
        <f t="shared" si="79"/>
        <v>-48.4610930092628</v>
      </c>
      <c r="I979" s="12">
        <v>0.3655771571505907</v>
      </c>
      <c r="J979" s="12">
        <v>0.3655771571505907</v>
      </c>
      <c r="K979" s="10">
        <f t="shared" si="77"/>
        <v>9.391516313249529</v>
      </c>
    </row>
    <row r="980" spans="1:11" ht="12.75">
      <c r="A980" s="2">
        <v>42385</v>
      </c>
      <c r="B980" s="2" t="s">
        <v>1083</v>
      </c>
      <c r="C980" s="3">
        <v>48030</v>
      </c>
      <c r="D980" s="10">
        <v>13.33881</v>
      </c>
      <c r="E980" s="7">
        <f t="shared" si="75"/>
        <v>0.15656602865515593</v>
      </c>
      <c r="F980" s="7">
        <f t="shared" si="76"/>
        <v>0.05209963870715751</v>
      </c>
      <c r="G980" s="9">
        <f t="shared" si="78"/>
        <v>0.3327646434841202</v>
      </c>
      <c r="H980" s="3">
        <f t="shared" si="79"/>
        <v>-26.74600748643629</v>
      </c>
      <c r="I980" s="12">
        <v>0.3655771571505907</v>
      </c>
      <c r="J980" s="12">
        <v>0.3655771571505907</v>
      </c>
      <c r="K980" s="10">
        <f t="shared" si="77"/>
        <v>4.8763642395718705</v>
      </c>
    </row>
    <row r="981" spans="1:11" ht="12.75">
      <c r="A981" s="2">
        <v>423850</v>
      </c>
      <c r="B981" s="2" t="s">
        <v>1083</v>
      </c>
      <c r="C981" s="3">
        <v>48030</v>
      </c>
      <c r="D981" s="10">
        <v>13.33881</v>
      </c>
      <c r="E981" s="7">
        <f t="shared" si="75"/>
        <v>0.15656602865515593</v>
      </c>
      <c r="F981" s="7">
        <f t="shared" si="76"/>
        <v>0.05209963870715751</v>
      </c>
      <c r="G981" s="9">
        <f t="shared" si="78"/>
        <v>0.3327646434841202</v>
      </c>
      <c r="H981" s="3">
        <f t="shared" si="79"/>
        <v>-26.74600748643629</v>
      </c>
      <c r="I981" s="12">
        <v>0.3655771571505907</v>
      </c>
      <c r="J981" s="12">
        <v>0.3655771571505907</v>
      </c>
      <c r="K981" s="10">
        <f t="shared" si="77"/>
        <v>4.8763642395718705</v>
      </c>
    </row>
    <row r="982" spans="1:11" ht="12.75">
      <c r="A982" s="2">
        <v>42386</v>
      </c>
      <c r="B982" s="2" t="s">
        <v>1084</v>
      </c>
      <c r="C982" s="3">
        <v>40287</v>
      </c>
      <c r="D982" s="10">
        <v>86.35644400000001</v>
      </c>
      <c r="E982" s="7">
        <f t="shared" si="75"/>
        <v>0.1313257463341717</v>
      </c>
      <c r="F982" s="7">
        <f t="shared" si="76"/>
        <v>0.3372969202226345</v>
      </c>
      <c r="G982" s="9">
        <f t="shared" si="78"/>
        <v>2.5683990355124138</v>
      </c>
      <c r="H982" s="3">
        <f t="shared" si="79"/>
        <v>52.733769794793695</v>
      </c>
      <c r="I982" s="12">
        <v>0.3655771571505907</v>
      </c>
      <c r="J982" s="12">
        <v>0.3655771571505907</v>
      </c>
      <c r="K982" s="10">
        <f t="shared" si="77"/>
        <v>31.56994329915419</v>
      </c>
    </row>
    <row r="983" spans="1:11" ht="12.75">
      <c r="A983" s="2">
        <v>423860</v>
      </c>
      <c r="B983" s="2" t="s">
        <v>1084</v>
      </c>
      <c r="C983" s="3">
        <v>40287</v>
      </c>
      <c r="D983" s="10">
        <v>86.35644400000001</v>
      </c>
      <c r="E983" s="7">
        <f t="shared" si="75"/>
        <v>0.1313257463341717</v>
      </c>
      <c r="F983" s="7">
        <f t="shared" si="76"/>
        <v>0.3372969202226345</v>
      </c>
      <c r="G983" s="9">
        <f t="shared" si="78"/>
        <v>2.5683990355124138</v>
      </c>
      <c r="H983" s="3">
        <f t="shared" si="79"/>
        <v>52.733769794793695</v>
      </c>
      <c r="I983" s="12">
        <v>0.3655771571505907</v>
      </c>
      <c r="J983" s="12">
        <v>0.3655771571505907</v>
      </c>
      <c r="K983" s="10">
        <f t="shared" si="77"/>
        <v>31.56994329915419</v>
      </c>
    </row>
    <row r="984" spans="1:11" ht="12.75">
      <c r="A984" s="2">
        <v>4239</v>
      </c>
      <c r="B984" s="2" t="s">
        <v>1085</v>
      </c>
      <c r="C984" s="3">
        <v>316302</v>
      </c>
      <c r="D984" s="10">
        <v>72.721216</v>
      </c>
      <c r="E984" s="7">
        <f t="shared" si="75"/>
        <v>1.0310669997019182</v>
      </c>
      <c r="F984" s="7">
        <f t="shared" si="76"/>
        <v>0.28403951176642905</v>
      </c>
      <c r="G984" s="9">
        <f t="shared" si="78"/>
        <v>0.2754811392940953</v>
      </c>
      <c r="H984" s="3">
        <f t="shared" si="79"/>
        <v>-191.25771259868364</v>
      </c>
      <c r="I984" s="12">
        <v>0.3655771571505907</v>
      </c>
      <c r="J984" s="12">
        <v>0.3655771571505907</v>
      </c>
      <c r="K984" s="10">
        <f t="shared" si="77"/>
        <v>26.58521540981405</v>
      </c>
    </row>
    <row r="985" spans="1:11" ht="12.75">
      <c r="A985" s="2">
        <v>42391</v>
      </c>
      <c r="B985" s="2" t="s">
        <v>1086</v>
      </c>
      <c r="C985" s="3">
        <v>52923</v>
      </c>
      <c r="D985" s="10">
        <v>7.114032000000001</v>
      </c>
      <c r="E985" s="7">
        <f t="shared" si="75"/>
        <v>0.17251600946318588</v>
      </c>
      <c r="F985" s="7">
        <f t="shared" si="76"/>
        <v>0.027786473977150672</v>
      </c>
      <c r="G985" s="9">
        <f t="shared" si="78"/>
        <v>0.16106606026659906</v>
      </c>
      <c r="H985" s="3">
        <f t="shared" si="79"/>
        <v>-37.05437932281217</v>
      </c>
      <c r="I985" s="12">
        <v>0.3655771571505907</v>
      </c>
      <c r="J985" s="12">
        <v>0.3655771571505907</v>
      </c>
      <c r="K985" s="10">
        <f t="shared" si="77"/>
        <v>2.6007275944383315</v>
      </c>
    </row>
    <row r="986" spans="1:11" ht="12.75">
      <c r="A986" s="2">
        <v>423910</v>
      </c>
      <c r="B986" s="2" t="s">
        <v>1086</v>
      </c>
      <c r="C986" s="3">
        <v>52923</v>
      </c>
      <c r="D986" s="10">
        <v>7.114032000000001</v>
      </c>
      <c r="E986" s="7">
        <f t="shared" si="75"/>
        <v>0.17251600946318588</v>
      </c>
      <c r="F986" s="7">
        <f t="shared" si="76"/>
        <v>0.027786473977150672</v>
      </c>
      <c r="G986" s="9">
        <f t="shared" si="78"/>
        <v>0.16106606026659906</v>
      </c>
      <c r="H986" s="3">
        <f t="shared" si="79"/>
        <v>-37.05437932281217</v>
      </c>
      <c r="I986" s="12">
        <v>0.3655771571505907</v>
      </c>
      <c r="J986" s="12">
        <v>0.3655771571505907</v>
      </c>
      <c r="K986" s="10">
        <f t="shared" si="77"/>
        <v>2.6007275944383315</v>
      </c>
    </row>
    <row r="987" spans="1:11" ht="12.75">
      <c r="A987" s="2">
        <v>42392</v>
      </c>
      <c r="B987" s="2" t="s">
        <v>1087</v>
      </c>
      <c r="C987" s="3">
        <v>31813</v>
      </c>
      <c r="D987" s="10">
        <v>3.5570160000000004</v>
      </c>
      <c r="E987" s="7">
        <f t="shared" si="75"/>
        <v>0.10370258316898763</v>
      </c>
      <c r="F987" s="7">
        <f t="shared" si="76"/>
        <v>0.013893236988575336</v>
      </c>
      <c r="G987" s="9">
        <f t="shared" si="78"/>
        <v>0.13397194712050456</v>
      </c>
      <c r="H987" s="3">
        <f t="shared" si="79"/>
        <v>-22.993437855840057</v>
      </c>
      <c r="I987" s="12">
        <v>0.3655771571505907</v>
      </c>
      <c r="J987" s="12">
        <v>0.3655771571505907</v>
      </c>
      <c r="K987" s="10">
        <f t="shared" si="77"/>
        <v>1.3003637972191657</v>
      </c>
    </row>
    <row r="988" spans="1:11" ht="12.75">
      <c r="A988" s="2">
        <v>423920</v>
      </c>
      <c r="B988" s="2" t="s">
        <v>1087</v>
      </c>
      <c r="C988" s="3">
        <v>31813</v>
      </c>
      <c r="D988" s="10">
        <v>3.5570160000000004</v>
      </c>
      <c r="E988" s="7">
        <f t="shared" si="75"/>
        <v>0.10370258316898763</v>
      </c>
      <c r="F988" s="7">
        <f t="shared" si="76"/>
        <v>0.013893236988575336</v>
      </c>
      <c r="G988" s="9">
        <f t="shared" si="78"/>
        <v>0.13397194712050456</v>
      </c>
      <c r="H988" s="3">
        <f t="shared" si="79"/>
        <v>-22.993437855840057</v>
      </c>
      <c r="I988" s="12">
        <v>0.3655771571505907</v>
      </c>
      <c r="J988" s="12">
        <v>0.3655771571505907</v>
      </c>
      <c r="K988" s="10">
        <f t="shared" si="77"/>
        <v>1.3003637972191657</v>
      </c>
    </row>
    <row r="989" spans="1:11" ht="12.75">
      <c r="A989" s="2">
        <v>42393</v>
      </c>
      <c r="B989" s="2" t="s">
        <v>1088</v>
      </c>
      <c r="C989" s="3">
        <v>95883</v>
      </c>
      <c r="D989" s="10">
        <v>13.33881</v>
      </c>
      <c r="E989" s="7">
        <f t="shared" si="75"/>
        <v>0.3125550806900336</v>
      </c>
      <c r="F989" s="7">
        <f t="shared" si="76"/>
        <v>0.05209963870715751</v>
      </c>
      <c r="G989" s="9">
        <f t="shared" si="78"/>
        <v>0.1666894634767612</v>
      </c>
      <c r="H989" s="3">
        <f t="shared" si="79"/>
        <v>-66.68310453366585</v>
      </c>
      <c r="I989" s="12">
        <v>0.3655771571505907</v>
      </c>
      <c r="J989" s="12">
        <v>0.3655771571505907</v>
      </c>
      <c r="K989" s="10">
        <f t="shared" si="77"/>
        <v>4.8763642395718705</v>
      </c>
    </row>
    <row r="990" spans="1:11" ht="12.75">
      <c r="A990" s="2">
        <v>423930</v>
      </c>
      <c r="B990" s="2" t="s">
        <v>1088</v>
      </c>
      <c r="C990" s="3">
        <v>95883</v>
      </c>
      <c r="D990" s="10">
        <v>13.33881</v>
      </c>
      <c r="E990" s="7">
        <f t="shared" si="75"/>
        <v>0.3125550806900336</v>
      </c>
      <c r="F990" s="7">
        <f t="shared" si="76"/>
        <v>0.05209963870715751</v>
      </c>
      <c r="G990" s="9">
        <f t="shared" si="78"/>
        <v>0.1666894634767612</v>
      </c>
      <c r="H990" s="3">
        <f t="shared" si="79"/>
        <v>-66.68310453366585</v>
      </c>
      <c r="I990" s="12">
        <v>0.3655771571505907</v>
      </c>
      <c r="J990" s="12">
        <v>0.3655771571505907</v>
      </c>
      <c r="K990" s="10">
        <f t="shared" si="77"/>
        <v>4.8763642395718705</v>
      </c>
    </row>
    <row r="991" spans="1:11" ht="12.75">
      <c r="A991" s="2">
        <v>42394</v>
      </c>
      <c r="B991" s="2" t="s">
        <v>1089</v>
      </c>
      <c r="C991" s="3">
        <v>46501</v>
      </c>
      <c r="D991" s="10">
        <v>11.955526</v>
      </c>
      <c r="E991" s="7">
        <f t="shared" si="75"/>
        <v>0.15158186338732887</v>
      </c>
      <c r="F991" s="7">
        <f t="shared" si="76"/>
        <v>0.04669671321160043</v>
      </c>
      <c r="G991" s="9">
        <f t="shared" si="78"/>
        <v>0.3080626677103109</v>
      </c>
      <c r="H991" s="3">
        <f t="shared" si="79"/>
        <v>-26.853220573740877</v>
      </c>
      <c r="I991" s="12">
        <v>0.3655771571505907</v>
      </c>
      <c r="J991" s="12">
        <v>0.3655771571505907</v>
      </c>
      <c r="K991" s="10">
        <f t="shared" si="77"/>
        <v>4.370667207319973</v>
      </c>
    </row>
    <row r="992" spans="1:11" ht="12.75">
      <c r="A992" s="2">
        <v>423940</v>
      </c>
      <c r="B992" s="2" t="s">
        <v>1089</v>
      </c>
      <c r="C992" s="3">
        <v>46501</v>
      </c>
      <c r="D992" s="10">
        <v>11.955526</v>
      </c>
      <c r="E992" s="7">
        <f t="shared" si="75"/>
        <v>0.15158186338732887</v>
      </c>
      <c r="F992" s="7">
        <f t="shared" si="76"/>
        <v>0.04669671321160043</v>
      </c>
      <c r="G992" s="9">
        <f t="shared" si="78"/>
        <v>0.3080626677103109</v>
      </c>
      <c r="H992" s="3">
        <f t="shared" si="79"/>
        <v>-26.853220573740877</v>
      </c>
      <c r="I992" s="12">
        <v>0.3655771571505907</v>
      </c>
      <c r="J992" s="12">
        <v>0.3655771571505907</v>
      </c>
      <c r="K992" s="10">
        <f t="shared" si="77"/>
        <v>4.370667207319973</v>
      </c>
    </row>
    <row r="993" spans="1:11" ht="12.75">
      <c r="A993" s="2">
        <v>42399</v>
      </c>
      <c r="B993" s="2" t="s">
        <v>1090</v>
      </c>
      <c r="C993" s="3">
        <v>89182</v>
      </c>
      <c r="D993" s="10">
        <v>36.755832000000005</v>
      </c>
      <c r="E993" s="7">
        <f t="shared" si="75"/>
        <v>0.2907114629923822</v>
      </c>
      <c r="F993" s="7">
        <f t="shared" si="76"/>
        <v>0.14356344888194514</v>
      </c>
      <c r="G993" s="9">
        <f t="shared" si="78"/>
        <v>0.4938348402371291</v>
      </c>
      <c r="H993" s="3">
        <f t="shared" si="79"/>
        <v>-37.673570312624655</v>
      </c>
      <c r="I993" s="12">
        <v>0.3655771571505907</v>
      </c>
      <c r="J993" s="12">
        <v>0.3655771571505907</v>
      </c>
      <c r="K993" s="10">
        <f t="shared" si="77"/>
        <v>13.437092571264712</v>
      </c>
    </row>
    <row r="994" spans="1:11" ht="12.75">
      <c r="A994" s="2">
        <v>423990</v>
      </c>
      <c r="B994" s="2" t="s">
        <v>1090</v>
      </c>
      <c r="C994" s="3">
        <v>89182</v>
      </c>
      <c r="D994" s="10">
        <v>36.755832000000005</v>
      </c>
      <c r="E994" s="7">
        <f t="shared" si="75"/>
        <v>0.2907114629923822</v>
      </c>
      <c r="F994" s="7">
        <f t="shared" si="76"/>
        <v>0.14356344888194514</v>
      </c>
      <c r="G994" s="9">
        <f t="shared" si="78"/>
        <v>0.4938348402371291</v>
      </c>
      <c r="H994" s="3">
        <f t="shared" si="79"/>
        <v>-37.673570312624655</v>
      </c>
      <c r="I994" s="12">
        <v>0.3655771571505907</v>
      </c>
      <c r="J994" s="12">
        <v>0.3655771571505907</v>
      </c>
      <c r="K994" s="10">
        <f t="shared" si="77"/>
        <v>13.437092571264712</v>
      </c>
    </row>
    <row r="995" spans="1:11" ht="12.75">
      <c r="A995" s="2">
        <v>424</v>
      </c>
      <c r="B995" s="2" t="s">
        <v>1091</v>
      </c>
      <c r="C995" s="3">
        <v>2196411</v>
      </c>
      <c r="D995" s="10">
        <v>920.5755020000001</v>
      </c>
      <c r="E995" s="7">
        <f t="shared" si="75"/>
        <v>7.159761556620856</v>
      </c>
      <c r="F995" s="7">
        <f t="shared" si="76"/>
        <v>3.5956469172932337</v>
      </c>
      <c r="G995" s="9">
        <f t="shared" si="78"/>
        <v>0.502202048051199</v>
      </c>
      <c r="H995" s="3">
        <f t="shared" si="79"/>
        <v>-912.5024505338542</v>
      </c>
      <c r="I995" s="12">
        <v>0.3655771571505907</v>
      </c>
      <c r="J995" s="12">
        <v>0.3655771571505907</v>
      </c>
      <c r="K995" s="10">
        <f t="shared" si="77"/>
        <v>336.54137496363796</v>
      </c>
    </row>
    <row r="996" spans="1:11" ht="12.75">
      <c r="A996" s="2">
        <v>4241</v>
      </c>
      <c r="B996" s="2" t="s">
        <v>1092</v>
      </c>
      <c r="C996" s="3">
        <v>155039</v>
      </c>
      <c r="D996" s="10">
        <v>134.87019</v>
      </c>
      <c r="E996" s="7">
        <f t="shared" si="75"/>
        <v>0.5053891425497964</v>
      </c>
      <c r="F996" s="7">
        <f t="shared" si="76"/>
        <v>0.5267852358168147</v>
      </c>
      <c r="G996" s="9">
        <f t="shared" si="78"/>
        <v>1.0423358783670549</v>
      </c>
      <c r="H996" s="3">
        <f t="shared" si="79"/>
        <v>5.477934778688365</v>
      </c>
      <c r="I996" s="12">
        <v>0.3655771571505907</v>
      </c>
      <c r="J996" s="12">
        <v>0.3655771571505907</v>
      </c>
      <c r="K996" s="10">
        <f t="shared" si="77"/>
        <v>49.30546064456003</v>
      </c>
    </row>
    <row r="997" spans="1:11" ht="12.75">
      <c r="A997" s="2">
        <v>42411</v>
      </c>
      <c r="B997" s="2" t="s">
        <v>1093</v>
      </c>
      <c r="C997" s="3">
        <v>16958</v>
      </c>
      <c r="D997" s="10">
        <v>0</v>
      </c>
      <c r="E997" s="7">
        <f t="shared" si="75"/>
        <v>0.055278923879536424</v>
      </c>
      <c r="F997" s="7">
        <f t="shared" si="76"/>
        <v>0</v>
      </c>
      <c r="G997" s="9">
        <f t="shared" si="78"/>
        <v>0</v>
      </c>
      <c r="H997" s="3" t="str">
        <f t="shared" si="79"/>
        <v> </v>
      </c>
      <c r="I997" s="12">
        <v>0.3655771571505907</v>
      </c>
      <c r="J997" s="12">
        <v>0.3655771571505907</v>
      </c>
      <c r="K997" s="10">
        <f t="shared" si="77"/>
        <v>0</v>
      </c>
    </row>
    <row r="998" spans="1:11" ht="12.75">
      <c r="A998" s="2">
        <v>424110</v>
      </c>
      <c r="B998" s="2" t="s">
        <v>1093</v>
      </c>
      <c r="C998" s="3">
        <v>16958</v>
      </c>
      <c r="D998" s="10">
        <v>0</v>
      </c>
      <c r="E998" s="7">
        <f t="shared" si="75"/>
        <v>0.055278923879536424</v>
      </c>
      <c r="F998" s="7">
        <f t="shared" si="76"/>
        <v>0</v>
      </c>
      <c r="G998" s="9">
        <f t="shared" si="78"/>
        <v>0</v>
      </c>
      <c r="H998" s="3" t="str">
        <f t="shared" si="79"/>
        <v> </v>
      </c>
      <c r="I998" s="12">
        <v>0.3655771571505907</v>
      </c>
      <c r="J998" s="12">
        <v>0.3655771571505907</v>
      </c>
      <c r="K998" s="10">
        <f t="shared" si="77"/>
        <v>0</v>
      </c>
    </row>
    <row r="999" spans="1:11" ht="12.75">
      <c r="A999" s="2">
        <v>42412</v>
      </c>
      <c r="B999" s="2" t="s">
        <v>1371</v>
      </c>
      <c r="C999" s="3">
        <v>76583</v>
      </c>
      <c r="D999" s="10">
        <v>101.67137400000001</v>
      </c>
      <c r="E999" s="7">
        <f t="shared" si="75"/>
        <v>0.2496418107952906</v>
      </c>
      <c r="F999" s="7">
        <f t="shared" si="76"/>
        <v>0.397115023923445</v>
      </c>
      <c r="G999" s="9">
        <f t="shared" si="78"/>
        <v>1.590739238184281</v>
      </c>
      <c r="H999" s="3">
        <f t="shared" si="79"/>
        <v>37.75682939113573</v>
      </c>
      <c r="I999" s="12">
        <v>0.3655771571505907</v>
      </c>
      <c r="J999" s="12">
        <v>0.3655771571505907</v>
      </c>
      <c r="K999" s="10">
        <f t="shared" si="77"/>
        <v>37.168731870514485</v>
      </c>
    </row>
    <row r="1000" spans="1:11" ht="12.75">
      <c r="A1000" s="2">
        <v>424120</v>
      </c>
      <c r="B1000" s="2" t="s">
        <v>1371</v>
      </c>
      <c r="C1000" s="3">
        <v>76583</v>
      </c>
      <c r="D1000" s="10">
        <v>101.67137400000001</v>
      </c>
      <c r="E1000" s="7">
        <f t="shared" si="75"/>
        <v>0.2496418107952906</v>
      </c>
      <c r="F1000" s="7">
        <f t="shared" si="76"/>
        <v>0.397115023923445</v>
      </c>
      <c r="G1000" s="9">
        <f t="shared" si="78"/>
        <v>1.590739238184281</v>
      </c>
      <c r="H1000" s="3">
        <f t="shared" si="79"/>
        <v>37.75682939113573</v>
      </c>
      <c r="I1000" s="12">
        <v>0.3655771571505907</v>
      </c>
      <c r="J1000" s="12">
        <v>0.3655771571505907</v>
      </c>
      <c r="K1000" s="10">
        <f t="shared" si="77"/>
        <v>37.168731870514485</v>
      </c>
    </row>
    <row r="1001" spans="1:11" ht="12.75">
      <c r="A1001" s="2">
        <v>42413</v>
      </c>
      <c r="B1001" s="2" t="s">
        <v>1372</v>
      </c>
      <c r="C1001" s="3">
        <v>61498</v>
      </c>
      <c r="D1001" s="10">
        <v>33.198816</v>
      </c>
      <c r="E1001" s="7">
        <f t="shared" si="75"/>
        <v>0.2004684078749694</v>
      </c>
      <c r="F1001" s="7">
        <f t="shared" si="76"/>
        <v>0.1296702118933698</v>
      </c>
      <c r="G1001" s="9">
        <f t="shared" si="78"/>
        <v>0.6468361437491145</v>
      </c>
      <c r="H1001" s="3">
        <f t="shared" si="79"/>
        <v>-18.12610812618903</v>
      </c>
      <c r="I1001" s="12">
        <v>0.3655771571505907</v>
      </c>
      <c r="J1001" s="12">
        <v>0.3655771571505907</v>
      </c>
      <c r="K1001" s="10">
        <f t="shared" si="77"/>
        <v>12.136728774045546</v>
      </c>
    </row>
    <row r="1002" spans="1:11" ht="12.75">
      <c r="A1002" s="2">
        <v>424130</v>
      </c>
      <c r="B1002" s="2" t="s">
        <v>1372</v>
      </c>
      <c r="C1002" s="3">
        <v>61498</v>
      </c>
      <c r="D1002" s="10">
        <v>33.198816</v>
      </c>
      <c r="E1002" s="7">
        <f t="shared" si="75"/>
        <v>0.2004684078749694</v>
      </c>
      <c r="F1002" s="7">
        <f t="shared" si="76"/>
        <v>0.1296702118933698</v>
      </c>
      <c r="G1002" s="9">
        <f t="shared" si="78"/>
        <v>0.6468361437491145</v>
      </c>
      <c r="H1002" s="3">
        <f t="shared" si="79"/>
        <v>-18.12610812618903</v>
      </c>
      <c r="I1002" s="12">
        <v>0.3655771571505907</v>
      </c>
      <c r="J1002" s="12">
        <v>0.3655771571505907</v>
      </c>
      <c r="K1002" s="10">
        <f t="shared" si="77"/>
        <v>12.136728774045546</v>
      </c>
    </row>
    <row r="1003" spans="1:11" ht="12.75">
      <c r="A1003" s="2">
        <v>4242</v>
      </c>
      <c r="B1003" s="2" t="s">
        <v>1373</v>
      </c>
      <c r="C1003" s="3">
        <v>266682</v>
      </c>
      <c r="D1003" s="10">
        <v>59.876436000000005</v>
      </c>
      <c r="E1003" s="7">
        <f t="shared" si="75"/>
        <v>0.8693179607290088</v>
      </c>
      <c r="F1003" s="7">
        <f t="shared" si="76"/>
        <v>0.2338694893076848</v>
      </c>
      <c r="G1003" s="9">
        <f t="shared" si="78"/>
        <v>0.2690264090616076</v>
      </c>
      <c r="H1003" s="3">
        <f t="shared" si="79"/>
        <v>-162.69069489564444</v>
      </c>
      <c r="I1003" s="12">
        <v>0.3655771571505907</v>
      </c>
      <c r="J1003" s="12">
        <v>0.3655771571505907</v>
      </c>
      <c r="K1003" s="10">
        <f t="shared" si="77"/>
        <v>21.88945725318929</v>
      </c>
    </row>
    <row r="1004" spans="1:11" ht="12.75">
      <c r="A1004" s="2">
        <v>42421</v>
      </c>
      <c r="B1004" s="2" t="s">
        <v>1373</v>
      </c>
      <c r="C1004" s="3">
        <v>266682</v>
      </c>
      <c r="D1004" s="10">
        <v>59.876436000000005</v>
      </c>
      <c r="E1004" s="7">
        <f t="shared" si="75"/>
        <v>0.8693179607290088</v>
      </c>
      <c r="F1004" s="7">
        <f t="shared" si="76"/>
        <v>0.2338694893076848</v>
      </c>
      <c r="G1004" s="9">
        <f t="shared" si="78"/>
        <v>0.2690264090616076</v>
      </c>
      <c r="H1004" s="3">
        <f t="shared" si="79"/>
        <v>-162.69069489564444</v>
      </c>
      <c r="I1004" s="12">
        <v>0.3655771571505907</v>
      </c>
      <c r="J1004" s="12">
        <v>0.3655771571505907</v>
      </c>
      <c r="K1004" s="10">
        <f t="shared" si="77"/>
        <v>21.88945725318929</v>
      </c>
    </row>
    <row r="1005" spans="1:11" ht="12.75">
      <c r="A1005" s="2">
        <v>424210</v>
      </c>
      <c r="B1005" s="2" t="s">
        <v>1373</v>
      </c>
      <c r="C1005" s="3">
        <v>266682</v>
      </c>
      <c r="D1005" s="10">
        <v>59.876436000000005</v>
      </c>
      <c r="E1005" s="7">
        <f t="shared" si="75"/>
        <v>0.8693179607290088</v>
      </c>
      <c r="F1005" s="7">
        <f t="shared" si="76"/>
        <v>0.2338694893076848</v>
      </c>
      <c r="G1005" s="9">
        <f t="shared" si="78"/>
        <v>0.2690264090616076</v>
      </c>
      <c r="H1005" s="3">
        <f t="shared" si="79"/>
        <v>-162.69069489564444</v>
      </c>
      <c r="I1005" s="12">
        <v>0.3655771571505907</v>
      </c>
      <c r="J1005" s="12">
        <v>0.3655771571505907</v>
      </c>
      <c r="K1005" s="10">
        <f t="shared" si="77"/>
        <v>21.88945725318929</v>
      </c>
    </row>
    <row r="1006" spans="1:11" ht="12.75">
      <c r="A1006" s="2">
        <v>4243</v>
      </c>
      <c r="B1006" s="2" t="s">
        <v>1374</v>
      </c>
      <c r="C1006" s="3">
        <v>186651</v>
      </c>
      <c r="D1006" s="10">
        <v>20.452842000000004</v>
      </c>
      <c r="E1006" s="7">
        <f t="shared" si="75"/>
        <v>0.608436514980502</v>
      </c>
      <c r="F1006" s="7">
        <f t="shared" si="76"/>
        <v>0.07988611268430819</v>
      </c>
      <c r="G1006" s="9">
        <f t="shared" si="78"/>
        <v>0.1312973674613665</v>
      </c>
      <c r="H1006" s="3">
        <f t="shared" si="79"/>
        <v>-135.322116747883</v>
      </c>
      <c r="I1006" s="12">
        <v>0.3655771571505907</v>
      </c>
      <c r="J1006" s="12">
        <v>0.3655771571505907</v>
      </c>
      <c r="K1006" s="10">
        <f t="shared" si="77"/>
        <v>7.477091834010203</v>
      </c>
    </row>
    <row r="1007" spans="1:11" ht="12.75">
      <c r="A1007" s="2">
        <v>42431</v>
      </c>
      <c r="B1007" s="2" t="s">
        <v>1375</v>
      </c>
      <c r="C1007" s="3">
        <v>26267</v>
      </c>
      <c r="D1007" s="10">
        <v>0</v>
      </c>
      <c r="E1007" s="7">
        <f t="shared" si="75"/>
        <v>0.08562398240027026</v>
      </c>
      <c r="F1007" s="7">
        <f t="shared" si="76"/>
        <v>0</v>
      </c>
      <c r="G1007" s="9">
        <f t="shared" si="78"/>
        <v>0</v>
      </c>
      <c r="H1007" s="3" t="str">
        <f t="shared" si="79"/>
        <v> </v>
      </c>
      <c r="I1007" s="12">
        <v>0.3655771571505907</v>
      </c>
      <c r="J1007" s="12">
        <v>0.3655771571505907</v>
      </c>
      <c r="K1007" s="10">
        <f t="shared" si="77"/>
        <v>0</v>
      </c>
    </row>
    <row r="1008" spans="1:11" ht="12.75">
      <c r="A1008" s="2">
        <v>424310</v>
      </c>
      <c r="B1008" s="2" t="s">
        <v>1375</v>
      </c>
      <c r="C1008" s="3">
        <v>26267</v>
      </c>
      <c r="D1008" s="10">
        <v>0</v>
      </c>
      <c r="E1008" s="7">
        <f t="shared" si="75"/>
        <v>0.08562398240027026</v>
      </c>
      <c r="F1008" s="7">
        <f t="shared" si="76"/>
        <v>0</v>
      </c>
      <c r="G1008" s="9">
        <f t="shared" si="78"/>
        <v>0</v>
      </c>
      <c r="H1008" s="3" t="str">
        <f t="shared" si="79"/>
        <v> </v>
      </c>
      <c r="I1008" s="12">
        <v>0.3655771571505907</v>
      </c>
      <c r="J1008" s="12">
        <v>0.3655771571505907</v>
      </c>
      <c r="K1008" s="10">
        <f t="shared" si="77"/>
        <v>0</v>
      </c>
    </row>
    <row r="1009" spans="1:11" ht="12.75">
      <c r="A1009" s="2">
        <v>42432</v>
      </c>
      <c r="B1009" s="2" t="s">
        <v>1376</v>
      </c>
      <c r="C1009" s="3">
        <v>54945</v>
      </c>
      <c r="D1009" s="10">
        <v>3.5570160000000004</v>
      </c>
      <c r="E1009" s="7">
        <f t="shared" si="75"/>
        <v>0.17910723390500818</v>
      </c>
      <c r="F1009" s="7">
        <f t="shared" si="76"/>
        <v>0.013893236988575336</v>
      </c>
      <c r="G1009" s="9">
        <f t="shared" si="78"/>
        <v>0.07756937944753137</v>
      </c>
      <c r="H1009" s="3">
        <f t="shared" si="79"/>
        <v>-42.298913560529726</v>
      </c>
      <c r="I1009" s="12">
        <v>0.3655771571505907</v>
      </c>
      <c r="J1009" s="12">
        <v>0.3655771571505907</v>
      </c>
      <c r="K1009" s="10">
        <f t="shared" si="77"/>
        <v>1.3003637972191657</v>
      </c>
    </row>
    <row r="1010" spans="1:11" ht="12.75">
      <c r="A1010" s="2">
        <v>424320</v>
      </c>
      <c r="B1010" s="2" t="s">
        <v>1376</v>
      </c>
      <c r="C1010" s="3">
        <v>54945</v>
      </c>
      <c r="D1010" s="10">
        <v>3.5570160000000004</v>
      </c>
      <c r="E1010" s="7">
        <f t="shared" si="75"/>
        <v>0.17910723390500818</v>
      </c>
      <c r="F1010" s="7">
        <f t="shared" si="76"/>
        <v>0.013893236988575336</v>
      </c>
      <c r="G1010" s="9">
        <f t="shared" si="78"/>
        <v>0.07756937944753137</v>
      </c>
      <c r="H1010" s="3">
        <f t="shared" si="79"/>
        <v>-42.298913560529726</v>
      </c>
      <c r="I1010" s="12">
        <v>0.3655771571505907</v>
      </c>
      <c r="J1010" s="12">
        <v>0.3655771571505907</v>
      </c>
      <c r="K1010" s="10">
        <f t="shared" si="77"/>
        <v>1.3003637972191657</v>
      </c>
    </row>
    <row r="1011" spans="1:11" ht="12.75">
      <c r="A1011" s="2">
        <v>42433</v>
      </c>
      <c r="B1011" s="2" t="s">
        <v>1377</v>
      </c>
      <c r="C1011" s="3">
        <v>81349</v>
      </c>
      <c r="D1011" s="10">
        <v>15.117318000000001</v>
      </c>
      <c r="E1011" s="7">
        <f t="shared" si="75"/>
        <v>0.2651778027288836</v>
      </c>
      <c r="F1011" s="7">
        <f t="shared" si="76"/>
        <v>0.05904625720144518</v>
      </c>
      <c r="G1011" s="9">
        <f t="shared" si="78"/>
        <v>0.2226666658891271</v>
      </c>
      <c r="H1011" s="3">
        <f t="shared" si="79"/>
        <v>-52.77482894366243</v>
      </c>
      <c r="I1011" s="12">
        <v>0.3655771571505907</v>
      </c>
      <c r="J1011" s="12">
        <v>0.3655771571505907</v>
      </c>
      <c r="K1011" s="10">
        <f t="shared" si="77"/>
        <v>5.526546138181454</v>
      </c>
    </row>
    <row r="1012" spans="1:11" ht="12.75">
      <c r="A1012" s="2">
        <v>424330</v>
      </c>
      <c r="B1012" s="2" t="s">
        <v>1377</v>
      </c>
      <c r="C1012" s="3">
        <v>81349</v>
      </c>
      <c r="D1012" s="10">
        <v>15.117318000000001</v>
      </c>
      <c r="E1012" s="7">
        <f t="shared" si="75"/>
        <v>0.2651778027288836</v>
      </c>
      <c r="F1012" s="7">
        <f t="shared" si="76"/>
        <v>0.05904625720144518</v>
      </c>
      <c r="G1012" s="9">
        <f t="shared" si="78"/>
        <v>0.2226666658891271</v>
      </c>
      <c r="H1012" s="3">
        <f t="shared" si="79"/>
        <v>-52.77482894366243</v>
      </c>
      <c r="I1012" s="12">
        <v>0.3655771571505907</v>
      </c>
      <c r="J1012" s="12">
        <v>0.3655771571505907</v>
      </c>
      <c r="K1012" s="10">
        <f t="shared" si="77"/>
        <v>5.526546138181454</v>
      </c>
    </row>
    <row r="1013" spans="1:11" ht="12.75">
      <c r="A1013" s="2">
        <v>42434</v>
      </c>
      <c r="B1013" s="2" t="s">
        <v>1378</v>
      </c>
      <c r="C1013" s="3">
        <v>24090</v>
      </c>
      <c r="D1013" s="10">
        <v>1.7785080000000002</v>
      </c>
      <c r="E1013" s="7">
        <f t="shared" si="75"/>
        <v>0.07852749594633993</v>
      </c>
      <c r="F1013" s="7">
        <f t="shared" si="76"/>
        <v>0.006946618494287668</v>
      </c>
      <c r="G1013" s="9">
        <f t="shared" si="78"/>
        <v>0.08846097039735598</v>
      </c>
      <c r="H1013" s="3">
        <f t="shared" si="79"/>
        <v>-18.32649414966168</v>
      </c>
      <c r="I1013" s="12">
        <v>0.3655771571505907</v>
      </c>
      <c r="J1013" s="12">
        <v>0.3655771571505907</v>
      </c>
      <c r="K1013" s="10">
        <f t="shared" si="77"/>
        <v>0.6501818986095829</v>
      </c>
    </row>
    <row r="1014" spans="1:11" ht="12.75">
      <c r="A1014" s="2">
        <v>424340</v>
      </c>
      <c r="B1014" s="2" t="s">
        <v>1378</v>
      </c>
      <c r="C1014" s="3">
        <v>24090</v>
      </c>
      <c r="D1014" s="10">
        <v>1.7785080000000002</v>
      </c>
      <c r="E1014" s="7">
        <f t="shared" si="75"/>
        <v>0.07852749594633993</v>
      </c>
      <c r="F1014" s="7">
        <f t="shared" si="76"/>
        <v>0.006946618494287668</v>
      </c>
      <c r="G1014" s="9">
        <f t="shared" si="78"/>
        <v>0.08846097039735598</v>
      </c>
      <c r="H1014" s="3">
        <f t="shared" si="79"/>
        <v>-18.32649414966168</v>
      </c>
      <c r="I1014" s="12">
        <v>0.3655771571505907</v>
      </c>
      <c r="J1014" s="12">
        <v>0.3655771571505907</v>
      </c>
      <c r="K1014" s="10">
        <f t="shared" si="77"/>
        <v>0.6501818986095829</v>
      </c>
    </row>
    <row r="1015" spans="1:11" ht="12.75">
      <c r="A1015" s="2">
        <v>4244</v>
      </c>
      <c r="B1015" s="2" t="s">
        <v>1379</v>
      </c>
      <c r="C1015" s="3">
        <v>764140</v>
      </c>
      <c r="D1015" s="10">
        <v>263.31799</v>
      </c>
      <c r="E1015" s="7">
        <f t="shared" si="75"/>
        <v>2.49090912214347</v>
      </c>
      <c r="F1015" s="7">
        <f t="shared" si="76"/>
        <v>1.0284854604042575</v>
      </c>
      <c r="G1015" s="9">
        <f t="shared" si="78"/>
        <v>0.41289561761258803</v>
      </c>
      <c r="H1015" s="3">
        <f t="shared" si="79"/>
        <v>-374.41701799678185</v>
      </c>
      <c r="I1015" s="12">
        <v>0.3655771571505907</v>
      </c>
      <c r="J1015" s="12">
        <v>0.3655771571505907</v>
      </c>
      <c r="K1015" s="10">
        <f t="shared" si="77"/>
        <v>96.26304221080767</v>
      </c>
    </row>
    <row r="1016" spans="1:11" ht="12.75">
      <c r="A1016" s="2">
        <v>42441</v>
      </c>
      <c r="B1016" s="2" t="s">
        <v>1380</v>
      </c>
      <c r="C1016" s="3">
        <v>130733</v>
      </c>
      <c r="D1016" s="10">
        <v>0</v>
      </c>
      <c r="E1016" s="7">
        <f t="shared" si="75"/>
        <v>0.42615753954142205</v>
      </c>
      <c r="F1016" s="7">
        <f t="shared" si="76"/>
        <v>0</v>
      </c>
      <c r="G1016" s="9">
        <f t="shared" si="78"/>
        <v>0</v>
      </c>
      <c r="H1016" s="3" t="str">
        <f t="shared" si="79"/>
        <v> </v>
      </c>
      <c r="I1016" s="12">
        <v>0.3655771571505907</v>
      </c>
      <c r="J1016" s="12">
        <v>0.3655771571505907</v>
      </c>
      <c r="K1016" s="10">
        <f t="shared" si="77"/>
        <v>0</v>
      </c>
    </row>
    <row r="1017" spans="1:11" ht="12.75">
      <c r="A1017" s="2">
        <v>424410</v>
      </c>
      <c r="B1017" s="2" t="s">
        <v>1380</v>
      </c>
      <c r="C1017" s="3">
        <v>130733</v>
      </c>
      <c r="D1017" s="10">
        <v>0</v>
      </c>
      <c r="E1017" s="7">
        <f t="shared" si="75"/>
        <v>0.42615753954142205</v>
      </c>
      <c r="F1017" s="7">
        <f t="shared" si="76"/>
        <v>0</v>
      </c>
      <c r="G1017" s="9">
        <f t="shared" si="78"/>
        <v>0</v>
      </c>
      <c r="H1017" s="3" t="str">
        <f t="shared" si="79"/>
        <v> </v>
      </c>
      <c r="I1017" s="12">
        <v>0.3655771571505907</v>
      </c>
      <c r="J1017" s="12">
        <v>0.3655771571505907</v>
      </c>
      <c r="K1017" s="10">
        <f t="shared" si="77"/>
        <v>0</v>
      </c>
    </row>
    <row r="1018" spans="1:11" ht="12.75">
      <c r="A1018" s="2">
        <v>42442</v>
      </c>
      <c r="B1018" s="2" t="s">
        <v>1381</v>
      </c>
      <c r="C1018" s="3">
        <v>78636</v>
      </c>
      <c r="D1018" s="10">
        <v>13.33881</v>
      </c>
      <c r="E1018" s="7">
        <f t="shared" si="75"/>
        <v>0.2563340876395345</v>
      </c>
      <c r="F1018" s="7">
        <f t="shared" si="76"/>
        <v>0.05209963870715751</v>
      </c>
      <c r="G1018" s="9">
        <f t="shared" si="78"/>
        <v>0.20324896773160245</v>
      </c>
      <c r="H1018" s="3">
        <f t="shared" si="79"/>
        <v>-52.289124787911824</v>
      </c>
      <c r="I1018" s="12">
        <v>0.3655771571505907</v>
      </c>
      <c r="J1018" s="12">
        <v>0.3655771571505907</v>
      </c>
      <c r="K1018" s="10">
        <f t="shared" si="77"/>
        <v>4.8763642395718705</v>
      </c>
    </row>
    <row r="1019" spans="1:11" ht="12.75">
      <c r="A1019" s="2">
        <v>424420</v>
      </c>
      <c r="B1019" s="2" t="s">
        <v>1381</v>
      </c>
      <c r="C1019" s="3">
        <v>78636</v>
      </c>
      <c r="D1019" s="10">
        <v>13.33881</v>
      </c>
      <c r="E1019" s="7">
        <f t="shared" si="75"/>
        <v>0.2563340876395345</v>
      </c>
      <c r="F1019" s="7">
        <f t="shared" si="76"/>
        <v>0.05209963870715751</v>
      </c>
      <c r="G1019" s="9">
        <f t="shared" si="78"/>
        <v>0.20324896773160245</v>
      </c>
      <c r="H1019" s="3">
        <f t="shared" si="79"/>
        <v>-52.289124787911824</v>
      </c>
      <c r="I1019" s="12">
        <v>0.3655771571505907</v>
      </c>
      <c r="J1019" s="12">
        <v>0.3655771571505907</v>
      </c>
      <c r="K1019" s="10">
        <f t="shared" si="77"/>
        <v>4.8763642395718705</v>
      </c>
    </row>
    <row r="1020" spans="1:11" ht="12.75">
      <c r="A1020" s="2">
        <v>42443</v>
      </c>
      <c r="B1020" s="2" t="s">
        <v>1382</v>
      </c>
      <c r="C1020" s="3">
        <v>46483</v>
      </c>
      <c r="D1020" s="10">
        <v>0</v>
      </c>
      <c r="E1020" s="7">
        <f t="shared" si="75"/>
        <v>0.151523187798826</v>
      </c>
      <c r="F1020" s="7">
        <f t="shared" si="76"/>
        <v>0</v>
      </c>
      <c r="G1020" s="9">
        <f t="shared" si="78"/>
        <v>0</v>
      </c>
      <c r="H1020" s="3" t="str">
        <f t="shared" si="79"/>
        <v> </v>
      </c>
      <c r="I1020" s="12">
        <v>0.3655771571505907</v>
      </c>
      <c r="J1020" s="12">
        <v>0.3655771571505907</v>
      </c>
      <c r="K1020" s="10">
        <f t="shared" si="77"/>
        <v>0</v>
      </c>
    </row>
    <row r="1021" spans="1:11" ht="12.75">
      <c r="A1021" s="2">
        <v>424430</v>
      </c>
      <c r="B1021" s="2" t="s">
        <v>1382</v>
      </c>
      <c r="C1021" s="3">
        <v>46483</v>
      </c>
      <c r="D1021" s="10">
        <v>0</v>
      </c>
      <c r="E1021" s="7">
        <f t="shared" si="75"/>
        <v>0.151523187798826</v>
      </c>
      <c r="F1021" s="7">
        <f t="shared" si="76"/>
        <v>0</v>
      </c>
      <c r="G1021" s="9">
        <f t="shared" si="78"/>
        <v>0</v>
      </c>
      <c r="H1021" s="3" t="str">
        <f t="shared" si="79"/>
        <v> </v>
      </c>
      <c r="I1021" s="12">
        <v>0.3655771571505907</v>
      </c>
      <c r="J1021" s="12">
        <v>0.3655771571505907</v>
      </c>
      <c r="K1021" s="10">
        <f t="shared" si="77"/>
        <v>0</v>
      </c>
    </row>
    <row r="1022" spans="1:11" ht="12.75">
      <c r="A1022" s="2">
        <v>42444</v>
      </c>
      <c r="B1022" s="2" t="s">
        <v>1383</v>
      </c>
      <c r="C1022" s="3">
        <v>13341</v>
      </c>
      <c r="D1022" s="10">
        <v>0</v>
      </c>
      <c r="E1022" s="7">
        <f t="shared" si="75"/>
        <v>0.04348839034537654</v>
      </c>
      <c r="F1022" s="7">
        <f t="shared" si="76"/>
        <v>0</v>
      </c>
      <c r="G1022" s="9">
        <f t="shared" si="78"/>
        <v>0</v>
      </c>
      <c r="H1022" s="3" t="str">
        <f t="shared" si="79"/>
        <v> </v>
      </c>
      <c r="I1022" s="12">
        <v>0.3655771571505907</v>
      </c>
      <c r="J1022" s="12">
        <v>0.3655771571505907</v>
      </c>
      <c r="K1022" s="10">
        <f t="shared" si="77"/>
        <v>0</v>
      </c>
    </row>
    <row r="1023" spans="1:11" ht="12.75">
      <c r="A1023" s="2">
        <v>424440</v>
      </c>
      <c r="B1023" s="2" t="s">
        <v>1383</v>
      </c>
      <c r="C1023" s="3">
        <v>13341</v>
      </c>
      <c r="D1023" s="10">
        <v>0</v>
      </c>
      <c r="E1023" s="7">
        <f t="shared" si="75"/>
        <v>0.04348839034537654</v>
      </c>
      <c r="F1023" s="7">
        <f t="shared" si="76"/>
        <v>0</v>
      </c>
      <c r="G1023" s="9">
        <f t="shared" si="78"/>
        <v>0</v>
      </c>
      <c r="H1023" s="3" t="str">
        <f t="shared" si="79"/>
        <v> </v>
      </c>
      <c r="I1023" s="12">
        <v>0.3655771571505907</v>
      </c>
      <c r="J1023" s="12">
        <v>0.3655771571505907</v>
      </c>
      <c r="K1023" s="10">
        <f t="shared" si="77"/>
        <v>0</v>
      </c>
    </row>
    <row r="1024" spans="1:11" ht="12.75">
      <c r="A1024" s="2">
        <v>42445</v>
      </c>
      <c r="B1024" s="2" t="s">
        <v>1384</v>
      </c>
      <c r="C1024" s="3">
        <v>53190</v>
      </c>
      <c r="D1024" s="10">
        <v>151.66721</v>
      </c>
      <c r="E1024" s="7">
        <f t="shared" si="75"/>
        <v>0.17338636402597843</v>
      </c>
      <c r="F1024" s="7">
        <f t="shared" si="76"/>
        <v>0.592392188262865</v>
      </c>
      <c r="G1024" s="9">
        <f t="shared" si="78"/>
        <v>3.416601943242244</v>
      </c>
      <c r="H1024" s="3">
        <f t="shared" si="79"/>
        <v>107.27596615024888</v>
      </c>
      <c r="I1024" s="12">
        <v>0.3655771571505907</v>
      </c>
      <c r="J1024" s="12">
        <v>0.3655771571505907</v>
      </c>
      <c r="K1024" s="10">
        <f t="shared" si="77"/>
        <v>55.44606746476165</v>
      </c>
    </row>
    <row r="1025" spans="1:11" ht="12.75">
      <c r="A1025" s="2">
        <v>424450</v>
      </c>
      <c r="B1025" s="2" t="s">
        <v>1384</v>
      </c>
      <c r="C1025" s="3">
        <v>53190</v>
      </c>
      <c r="D1025" s="10">
        <v>151.66721</v>
      </c>
      <c r="E1025" s="7">
        <f t="shared" si="75"/>
        <v>0.17338636402597843</v>
      </c>
      <c r="F1025" s="7">
        <f t="shared" si="76"/>
        <v>0.592392188262865</v>
      </c>
      <c r="G1025" s="9">
        <f t="shared" si="78"/>
        <v>3.416601943242244</v>
      </c>
      <c r="H1025" s="3">
        <f t="shared" si="79"/>
        <v>107.27596615024888</v>
      </c>
      <c r="I1025" s="12">
        <v>0.3655771571505907</v>
      </c>
      <c r="J1025" s="12">
        <v>0.3655771571505907</v>
      </c>
      <c r="K1025" s="10">
        <f t="shared" si="77"/>
        <v>55.44606746476165</v>
      </c>
    </row>
    <row r="1026" spans="1:11" ht="12.75">
      <c r="A1026" s="2">
        <v>42446</v>
      </c>
      <c r="B1026" s="2" t="s">
        <v>1385</v>
      </c>
      <c r="C1026" s="3">
        <v>19290</v>
      </c>
      <c r="D1026" s="10">
        <v>0</v>
      </c>
      <c r="E1026" s="7">
        <f t="shared" si="75"/>
        <v>0.06288067234557482</v>
      </c>
      <c r="F1026" s="7">
        <f t="shared" si="76"/>
        <v>0</v>
      </c>
      <c r="G1026" s="9">
        <f t="shared" si="78"/>
        <v>0</v>
      </c>
      <c r="H1026" s="3" t="str">
        <f t="shared" si="79"/>
        <v> </v>
      </c>
      <c r="I1026" s="12">
        <v>0.3655771571505907</v>
      </c>
      <c r="J1026" s="12">
        <v>0.3655771571505907</v>
      </c>
      <c r="K1026" s="10">
        <f t="shared" si="77"/>
        <v>0</v>
      </c>
    </row>
    <row r="1027" spans="1:11" ht="12.75">
      <c r="A1027" s="2">
        <v>424460</v>
      </c>
      <c r="B1027" s="2" t="s">
        <v>1385</v>
      </c>
      <c r="C1027" s="3">
        <v>19290</v>
      </c>
      <c r="D1027" s="10">
        <v>0</v>
      </c>
      <c r="E1027" s="7">
        <f aca="true" t="shared" si="80" ref="E1027:E1090">C1027/C$2104*1000</f>
        <v>0.06288067234557482</v>
      </c>
      <c r="F1027" s="7">
        <f aca="true" t="shared" si="81" ref="F1027:F1090">D1027/D$2104*1000</f>
        <v>0</v>
      </c>
      <c r="G1027" s="9">
        <f t="shared" si="78"/>
        <v>0</v>
      </c>
      <c r="H1027" s="3" t="str">
        <f t="shared" si="79"/>
        <v> </v>
      </c>
      <c r="I1027" s="12">
        <v>0.3655771571505907</v>
      </c>
      <c r="J1027" s="12">
        <v>0.3655771571505907</v>
      </c>
      <c r="K1027" s="10">
        <f aca="true" t="shared" si="82" ref="K1027:K1090">D1027*J1027</f>
        <v>0</v>
      </c>
    </row>
    <row r="1028" spans="1:11" ht="12.75">
      <c r="A1028" s="2">
        <v>42447</v>
      </c>
      <c r="B1028" s="2" t="s">
        <v>1386</v>
      </c>
      <c r="C1028" s="3">
        <v>43781</v>
      </c>
      <c r="D1028" s="10">
        <v>6.620002</v>
      </c>
      <c r="E1028" s="7">
        <f t="shared" si="80"/>
        <v>0.142715330013562</v>
      </c>
      <c r="F1028" s="7">
        <f t="shared" si="81"/>
        <v>0.02585685772873743</v>
      </c>
      <c r="G1028" s="9">
        <f aca="true" t="shared" si="83" ref="G1028:G1091">F1028/E1028</f>
        <v>0.18117785753135487</v>
      </c>
      <c r="H1028" s="3">
        <f aca="true" t="shared" si="84" ref="H1028:H1091">IF(D1028&gt;0,(D1028-(D1028/G1028))," ")</f>
        <v>-29.91869036672221</v>
      </c>
      <c r="I1028" s="12">
        <v>0.3655771571505907</v>
      </c>
      <c r="J1028" s="12">
        <v>0.3655771571505907</v>
      </c>
      <c r="K1028" s="10">
        <f t="shared" si="82"/>
        <v>2.420121511491225</v>
      </c>
    </row>
    <row r="1029" spans="1:11" ht="12.75">
      <c r="A1029" s="2">
        <v>424470</v>
      </c>
      <c r="B1029" s="2" t="s">
        <v>1386</v>
      </c>
      <c r="C1029" s="3">
        <v>43781</v>
      </c>
      <c r="D1029" s="10">
        <v>6.620002</v>
      </c>
      <c r="E1029" s="7">
        <f t="shared" si="80"/>
        <v>0.142715330013562</v>
      </c>
      <c r="F1029" s="7">
        <f t="shared" si="81"/>
        <v>0.02585685772873743</v>
      </c>
      <c r="G1029" s="9">
        <f t="shared" si="83"/>
        <v>0.18117785753135487</v>
      </c>
      <c r="H1029" s="3">
        <f t="shared" si="84"/>
        <v>-29.91869036672221</v>
      </c>
      <c r="I1029" s="12">
        <v>0.3655771571505907</v>
      </c>
      <c r="J1029" s="12">
        <v>0.3655771571505907</v>
      </c>
      <c r="K1029" s="10">
        <f t="shared" si="82"/>
        <v>2.420121511491225</v>
      </c>
    </row>
    <row r="1030" spans="1:11" ht="12.75">
      <c r="A1030" s="2">
        <v>42448</v>
      </c>
      <c r="B1030" s="2" t="s">
        <v>1387</v>
      </c>
      <c r="C1030" s="3">
        <v>99805</v>
      </c>
      <c r="D1030" s="10">
        <v>74.400918</v>
      </c>
      <c r="E1030" s="7">
        <f t="shared" si="80"/>
        <v>0.3253398394738255</v>
      </c>
      <c r="F1030" s="7">
        <f t="shared" si="81"/>
        <v>0.2906002070110341</v>
      </c>
      <c r="G1030" s="9">
        <f t="shared" si="83"/>
        <v>0.8932204782575167</v>
      </c>
      <c r="H1030" s="3">
        <f t="shared" si="84"/>
        <v>-8.894214401286163</v>
      </c>
      <c r="I1030" s="12">
        <v>0.3655771571505907</v>
      </c>
      <c r="J1030" s="12">
        <v>0.3655771571505907</v>
      </c>
      <c r="K1030" s="10">
        <f t="shared" si="82"/>
        <v>27.199276091834214</v>
      </c>
    </row>
    <row r="1031" spans="1:11" ht="12.75">
      <c r="A1031" s="2">
        <v>424480</v>
      </c>
      <c r="B1031" s="2" t="s">
        <v>1387</v>
      </c>
      <c r="C1031" s="3">
        <v>99805</v>
      </c>
      <c r="D1031" s="10">
        <v>74.400918</v>
      </c>
      <c r="E1031" s="7">
        <f t="shared" si="80"/>
        <v>0.3253398394738255</v>
      </c>
      <c r="F1031" s="7">
        <f t="shared" si="81"/>
        <v>0.2906002070110341</v>
      </c>
      <c r="G1031" s="9">
        <f t="shared" si="83"/>
        <v>0.8932204782575167</v>
      </c>
      <c r="H1031" s="3">
        <f t="shared" si="84"/>
        <v>-8.894214401286163</v>
      </c>
      <c r="I1031" s="12">
        <v>0.3655771571505907</v>
      </c>
      <c r="J1031" s="12">
        <v>0.3655771571505907</v>
      </c>
      <c r="K1031" s="10">
        <f t="shared" si="82"/>
        <v>27.199276091834214</v>
      </c>
    </row>
    <row r="1032" spans="1:11" ht="12.75">
      <c r="A1032" s="2">
        <v>42449</v>
      </c>
      <c r="B1032" s="2" t="s">
        <v>1388</v>
      </c>
      <c r="C1032" s="3">
        <v>278881</v>
      </c>
      <c r="D1032" s="10">
        <v>17.291050000000002</v>
      </c>
      <c r="E1032" s="7">
        <f t="shared" si="80"/>
        <v>0.90908371095937</v>
      </c>
      <c r="F1032" s="7">
        <f t="shared" si="81"/>
        <v>0.06753656869446344</v>
      </c>
      <c r="G1032" s="9">
        <f t="shared" si="83"/>
        <v>0.0742908137944646</v>
      </c>
      <c r="H1032" s="3">
        <f t="shared" si="84"/>
        <v>-215.4571070983727</v>
      </c>
      <c r="I1032" s="12">
        <v>0.3655771571505907</v>
      </c>
      <c r="J1032" s="12">
        <v>0.3655771571505907</v>
      </c>
      <c r="K1032" s="10">
        <f t="shared" si="82"/>
        <v>6.321212903148722</v>
      </c>
    </row>
    <row r="1033" spans="1:11" ht="12.75">
      <c r="A1033" s="2">
        <v>424490</v>
      </c>
      <c r="B1033" s="2" t="s">
        <v>1388</v>
      </c>
      <c r="C1033" s="3">
        <v>278881</v>
      </c>
      <c r="D1033" s="10">
        <v>17.291050000000002</v>
      </c>
      <c r="E1033" s="7">
        <f t="shared" si="80"/>
        <v>0.90908371095937</v>
      </c>
      <c r="F1033" s="7">
        <f t="shared" si="81"/>
        <v>0.06753656869446344</v>
      </c>
      <c r="G1033" s="9">
        <f t="shared" si="83"/>
        <v>0.0742908137944646</v>
      </c>
      <c r="H1033" s="3">
        <f t="shared" si="84"/>
        <v>-215.4571070983727</v>
      </c>
      <c r="I1033" s="12">
        <v>0.3655771571505907</v>
      </c>
      <c r="J1033" s="12">
        <v>0.3655771571505907</v>
      </c>
      <c r="K1033" s="10">
        <f t="shared" si="82"/>
        <v>6.321212903148722</v>
      </c>
    </row>
    <row r="1034" spans="1:11" ht="12.75">
      <c r="A1034" s="2">
        <v>4245</v>
      </c>
      <c r="B1034" s="2" t="s">
        <v>1389</v>
      </c>
      <c r="C1034" s="3">
        <v>60688</v>
      </c>
      <c r="D1034" s="10">
        <v>1.7785080000000002</v>
      </c>
      <c r="E1034" s="7">
        <f t="shared" si="80"/>
        <v>0.1978280063923403</v>
      </c>
      <c r="F1034" s="7">
        <f t="shared" si="81"/>
        <v>0.006946618494287668</v>
      </c>
      <c r="G1034" s="9">
        <f t="shared" si="83"/>
        <v>0.03511443410348513</v>
      </c>
      <c r="H1034" s="3">
        <f t="shared" si="84"/>
        <v>-48.870407336598916</v>
      </c>
      <c r="I1034" s="12">
        <v>0.3655771571505907</v>
      </c>
      <c r="J1034" s="12">
        <v>0.3655771571505907</v>
      </c>
      <c r="K1034" s="10">
        <f t="shared" si="82"/>
        <v>0.6501818986095829</v>
      </c>
    </row>
    <row r="1035" spans="1:11" ht="12.75">
      <c r="A1035" s="2">
        <v>42451</v>
      </c>
      <c r="B1035" s="2" t="s">
        <v>1390</v>
      </c>
      <c r="C1035" s="3">
        <v>48142</v>
      </c>
      <c r="D1035" s="10">
        <v>0</v>
      </c>
      <c r="E1035" s="7">
        <f t="shared" si="80"/>
        <v>0.15693112120584046</v>
      </c>
      <c r="F1035" s="7">
        <f t="shared" si="81"/>
        <v>0</v>
      </c>
      <c r="G1035" s="9">
        <f t="shared" si="83"/>
        <v>0</v>
      </c>
      <c r="H1035" s="3" t="str">
        <f t="shared" si="84"/>
        <v> </v>
      </c>
      <c r="I1035" s="12">
        <v>0.3655771571505907</v>
      </c>
      <c r="J1035" s="12">
        <v>0.3655771571505907</v>
      </c>
      <c r="K1035" s="10">
        <f t="shared" si="82"/>
        <v>0</v>
      </c>
    </row>
    <row r="1036" spans="1:11" ht="12.75">
      <c r="A1036" s="2">
        <v>424510</v>
      </c>
      <c r="B1036" s="2" t="s">
        <v>1390</v>
      </c>
      <c r="C1036" s="3">
        <v>48142</v>
      </c>
      <c r="D1036" s="10">
        <v>0</v>
      </c>
      <c r="E1036" s="7">
        <f t="shared" si="80"/>
        <v>0.15693112120584046</v>
      </c>
      <c r="F1036" s="7">
        <f t="shared" si="81"/>
        <v>0</v>
      </c>
      <c r="G1036" s="9">
        <f t="shared" si="83"/>
        <v>0</v>
      </c>
      <c r="H1036" s="3" t="str">
        <f t="shared" si="84"/>
        <v> </v>
      </c>
      <c r="I1036" s="12">
        <v>0.3655771571505907</v>
      </c>
      <c r="J1036" s="12">
        <v>0.3655771571505907</v>
      </c>
      <c r="K1036" s="10">
        <f t="shared" si="82"/>
        <v>0</v>
      </c>
    </row>
    <row r="1037" spans="1:11" ht="12.75">
      <c r="A1037" s="2">
        <v>42452</v>
      </c>
      <c r="B1037" s="2" t="s">
        <v>1391</v>
      </c>
      <c r="C1037" s="3">
        <v>6901</v>
      </c>
      <c r="D1037" s="10">
        <v>0</v>
      </c>
      <c r="E1037" s="7">
        <f t="shared" si="80"/>
        <v>0.02249556868101668</v>
      </c>
      <c r="F1037" s="7">
        <f t="shared" si="81"/>
        <v>0</v>
      </c>
      <c r="G1037" s="9">
        <f t="shared" si="83"/>
        <v>0</v>
      </c>
      <c r="H1037" s="3" t="str">
        <f t="shared" si="84"/>
        <v> </v>
      </c>
      <c r="I1037" s="12">
        <v>0.3655771571505907</v>
      </c>
      <c r="J1037" s="12">
        <v>0.3655771571505907</v>
      </c>
      <c r="K1037" s="10">
        <f t="shared" si="82"/>
        <v>0</v>
      </c>
    </row>
    <row r="1038" spans="1:11" ht="12.75">
      <c r="A1038" s="2">
        <v>424520</v>
      </c>
      <c r="B1038" s="2" t="s">
        <v>1391</v>
      </c>
      <c r="C1038" s="3">
        <v>6901</v>
      </c>
      <c r="D1038" s="10">
        <v>0</v>
      </c>
      <c r="E1038" s="7">
        <f t="shared" si="80"/>
        <v>0.02249556868101668</v>
      </c>
      <c r="F1038" s="7">
        <f t="shared" si="81"/>
        <v>0</v>
      </c>
      <c r="G1038" s="9">
        <f t="shared" si="83"/>
        <v>0</v>
      </c>
      <c r="H1038" s="3" t="str">
        <f t="shared" si="84"/>
        <v> </v>
      </c>
      <c r="I1038" s="12">
        <v>0.3655771571505907</v>
      </c>
      <c r="J1038" s="12">
        <v>0.3655771571505907</v>
      </c>
      <c r="K1038" s="10">
        <f t="shared" si="82"/>
        <v>0</v>
      </c>
    </row>
    <row r="1039" spans="1:11" ht="12.75">
      <c r="A1039" s="2">
        <v>42459</v>
      </c>
      <c r="B1039" s="2" t="s">
        <v>1392</v>
      </c>
      <c r="C1039" s="3">
        <v>5645</v>
      </c>
      <c r="D1039" s="10">
        <v>1.7785080000000002</v>
      </c>
      <c r="E1039" s="7">
        <f t="shared" si="80"/>
        <v>0.01840131650548314</v>
      </c>
      <c r="F1039" s="7">
        <f t="shared" si="81"/>
        <v>0.006946618494287668</v>
      </c>
      <c r="G1039" s="9">
        <f t="shared" si="83"/>
        <v>0.3775066035203376</v>
      </c>
      <c r="H1039" s="3">
        <f t="shared" si="84"/>
        <v>-2.9326890583163205</v>
      </c>
      <c r="I1039" s="12">
        <v>0.3655771571505907</v>
      </c>
      <c r="J1039" s="12">
        <v>0.3655771571505907</v>
      </c>
      <c r="K1039" s="10">
        <f t="shared" si="82"/>
        <v>0.6501818986095829</v>
      </c>
    </row>
    <row r="1040" spans="1:11" ht="12.75">
      <c r="A1040" s="2">
        <v>424590</v>
      </c>
      <c r="B1040" s="2" t="s">
        <v>1392</v>
      </c>
      <c r="C1040" s="3">
        <v>5645</v>
      </c>
      <c r="D1040" s="10">
        <v>1.7785080000000002</v>
      </c>
      <c r="E1040" s="7">
        <f t="shared" si="80"/>
        <v>0.01840131650548314</v>
      </c>
      <c r="F1040" s="7">
        <f t="shared" si="81"/>
        <v>0.006946618494287668</v>
      </c>
      <c r="G1040" s="9">
        <f t="shared" si="83"/>
        <v>0.3775066035203376</v>
      </c>
      <c r="H1040" s="3">
        <f t="shared" si="84"/>
        <v>-2.9326890583163205</v>
      </c>
      <c r="I1040" s="12">
        <v>0.3655771571505907</v>
      </c>
      <c r="J1040" s="12">
        <v>0.3655771571505907</v>
      </c>
      <c r="K1040" s="10">
        <f t="shared" si="82"/>
        <v>0.6501818986095829</v>
      </c>
    </row>
    <row r="1041" spans="1:11" ht="12.75">
      <c r="A1041" s="2">
        <v>4246</v>
      </c>
      <c r="B1041" s="2" t="s">
        <v>1393</v>
      </c>
      <c r="C1041" s="3">
        <v>146485</v>
      </c>
      <c r="D1041" s="10">
        <v>82.799428</v>
      </c>
      <c r="E1041" s="7">
        <f t="shared" si="80"/>
        <v>0.47750519899126626</v>
      </c>
      <c r="F1041" s="7">
        <f t="shared" si="81"/>
        <v>0.3234036832340592</v>
      </c>
      <c r="G1041" s="9">
        <f t="shared" si="83"/>
        <v>0.6772778263299587</v>
      </c>
      <c r="H1041" s="3">
        <f t="shared" si="84"/>
        <v>-39.45384057173894</v>
      </c>
      <c r="I1041" s="12">
        <v>0.3655771571505907</v>
      </c>
      <c r="J1041" s="12">
        <v>0.3655771571505907</v>
      </c>
      <c r="K1041" s="10">
        <f t="shared" si="82"/>
        <v>30.26957950193502</v>
      </c>
    </row>
    <row r="1042" spans="1:11" ht="12.75">
      <c r="A1042" s="2">
        <v>42461</v>
      </c>
      <c r="B1042" s="2" t="s">
        <v>1394</v>
      </c>
      <c r="C1042" s="3">
        <v>31654</v>
      </c>
      <c r="D1042" s="10">
        <v>26.578814</v>
      </c>
      <c r="E1042" s="7">
        <f t="shared" si="80"/>
        <v>0.10318428213721229</v>
      </c>
      <c r="F1042" s="7">
        <f t="shared" si="81"/>
        <v>0.10381335416463237</v>
      </c>
      <c r="G1042" s="9">
        <f t="shared" si="83"/>
        <v>1.0060965877204395</v>
      </c>
      <c r="H1042" s="3">
        <f t="shared" si="84"/>
        <v>0.16105816582022925</v>
      </c>
      <c r="I1042" s="12">
        <v>0.3655771571505907</v>
      </c>
      <c r="J1042" s="12">
        <v>0.3655771571505907</v>
      </c>
      <c r="K1042" s="10">
        <f t="shared" si="82"/>
        <v>9.716607262554321</v>
      </c>
    </row>
    <row r="1043" spans="1:11" ht="12.75">
      <c r="A1043" s="2">
        <v>424610</v>
      </c>
      <c r="B1043" s="2" t="s">
        <v>1394</v>
      </c>
      <c r="C1043" s="3">
        <v>31654</v>
      </c>
      <c r="D1043" s="10">
        <v>26.578814</v>
      </c>
      <c r="E1043" s="7">
        <f t="shared" si="80"/>
        <v>0.10318428213721229</v>
      </c>
      <c r="F1043" s="7">
        <f t="shared" si="81"/>
        <v>0.10381335416463237</v>
      </c>
      <c r="G1043" s="9">
        <f t="shared" si="83"/>
        <v>1.0060965877204395</v>
      </c>
      <c r="H1043" s="3">
        <f t="shared" si="84"/>
        <v>0.16105816582022925</v>
      </c>
      <c r="I1043" s="12">
        <v>0.3655771571505907</v>
      </c>
      <c r="J1043" s="12">
        <v>0.3655771571505907</v>
      </c>
      <c r="K1043" s="10">
        <f t="shared" si="82"/>
        <v>9.716607262554321</v>
      </c>
    </row>
    <row r="1044" spans="1:11" ht="12.75">
      <c r="A1044" s="2">
        <v>42469</v>
      </c>
      <c r="B1044" s="2" t="s">
        <v>1395</v>
      </c>
      <c r="C1044" s="3">
        <v>114831</v>
      </c>
      <c r="D1044" s="10">
        <v>56.220614000000005</v>
      </c>
      <c r="E1044" s="7">
        <f t="shared" si="80"/>
        <v>0.374320916854054</v>
      </c>
      <c r="F1044" s="7">
        <f t="shared" si="81"/>
        <v>0.21959032906942683</v>
      </c>
      <c r="G1044" s="9">
        <f t="shared" si="83"/>
        <v>0.5866365441582952</v>
      </c>
      <c r="H1044" s="3">
        <f t="shared" si="84"/>
        <v>-39.61489873755918</v>
      </c>
      <c r="I1044" s="12">
        <v>0.3655771571505907</v>
      </c>
      <c r="J1044" s="12">
        <v>0.3655771571505907</v>
      </c>
      <c r="K1044" s="10">
        <f t="shared" si="82"/>
        <v>20.5529722393807</v>
      </c>
    </row>
    <row r="1045" spans="1:11" ht="12.75">
      <c r="A1045" s="2">
        <v>424690</v>
      </c>
      <c r="B1045" s="2" t="s">
        <v>1395</v>
      </c>
      <c r="C1045" s="3">
        <v>114831</v>
      </c>
      <c r="D1045" s="10">
        <v>56.220614000000005</v>
      </c>
      <c r="E1045" s="7">
        <f t="shared" si="80"/>
        <v>0.374320916854054</v>
      </c>
      <c r="F1045" s="7">
        <f t="shared" si="81"/>
        <v>0.21959032906942683</v>
      </c>
      <c r="G1045" s="9">
        <f t="shared" si="83"/>
        <v>0.5866365441582952</v>
      </c>
      <c r="H1045" s="3">
        <f t="shared" si="84"/>
        <v>-39.61489873755918</v>
      </c>
      <c r="I1045" s="12">
        <v>0.3655771571505907</v>
      </c>
      <c r="J1045" s="12">
        <v>0.3655771571505907</v>
      </c>
      <c r="K1045" s="10">
        <f t="shared" si="82"/>
        <v>20.5529722393807</v>
      </c>
    </row>
    <row r="1046" spans="1:11" ht="12.75">
      <c r="A1046" s="2">
        <v>4247</v>
      </c>
      <c r="B1046" s="2" t="s">
        <v>1396</v>
      </c>
      <c r="C1046" s="3">
        <v>102082</v>
      </c>
      <c r="D1046" s="10">
        <v>0</v>
      </c>
      <c r="E1046" s="7">
        <f t="shared" si="80"/>
        <v>0.33276230141943847</v>
      </c>
      <c r="F1046" s="7">
        <f t="shared" si="81"/>
        <v>0</v>
      </c>
      <c r="G1046" s="9">
        <f t="shared" si="83"/>
        <v>0</v>
      </c>
      <c r="H1046" s="3" t="str">
        <f t="shared" si="84"/>
        <v> </v>
      </c>
      <c r="I1046" s="12">
        <v>0.3655771571505907</v>
      </c>
      <c r="J1046" s="12">
        <v>0.3655771571505907</v>
      </c>
      <c r="K1046" s="10">
        <f t="shared" si="82"/>
        <v>0</v>
      </c>
    </row>
    <row r="1047" spans="1:11" ht="12.75">
      <c r="A1047" s="2">
        <v>42471</v>
      </c>
      <c r="B1047" s="2" t="s">
        <v>1397</v>
      </c>
      <c r="C1047" s="3">
        <v>70000</v>
      </c>
      <c r="D1047" s="10">
        <v>0</v>
      </c>
      <c r="E1047" s="7">
        <f t="shared" si="80"/>
        <v>0.2281828441778246</v>
      </c>
      <c r="F1047" s="7">
        <f t="shared" si="81"/>
        <v>0</v>
      </c>
      <c r="G1047" s="9">
        <f t="shared" si="83"/>
        <v>0</v>
      </c>
      <c r="H1047" s="3" t="str">
        <f t="shared" si="84"/>
        <v> </v>
      </c>
      <c r="I1047" s="12">
        <v>0.3655771571505907</v>
      </c>
      <c r="J1047" s="12">
        <v>0.3655771571505907</v>
      </c>
      <c r="K1047" s="10">
        <f t="shared" si="82"/>
        <v>0</v>
      </c>
    </row>
    <row r="1048" spans="1:11" ht="12.75">
      <c r="A1048" s="2">
        <v>424710</v>
      </c>
      <c r="B1048" s="2" t="s">
        <v>1397</v>
      </c>
      <c r="C1048" s="3">
        <v>70000</v>
      </c>
      <c r="D1048" s="10">
        <v>0</v>
      </c>
      <c r="E1048" s="7">
        <f t="shared" si="80"/>
        <v>0.2281828441778246</v>
      </c>
      <c r="F1048" s="7">
        <f t="shared" si="81"/>
        <v>0</v>
      </c>
      <c r="G1048" s="9">
        <f t="shared" si="83"/>
        <v>0</v>
      </c>
      <c r="H1048" s="3" t="str">
        <f t="shared" si="84"/>
        <v> </v>
      </c>
      <c r="I1048" s="12">
        <v>0.3655771571505907</v>
      </c>
      <c r="J1048" s="12">
        <v>0.3655771571505907</v>
      </c>
      <c r="K1048" s="10">
        <f t="shared" si="82"/>
        <v>0</v>
      </c>
    </row>
    <row r="1049" spans="1:11" ht="12.75">
      <c r="A1049" s="2">
        <v>42472</v>
      </c>
      <c r="B1049" s="2" t="s">
        <v>1398</v>
      </c>
      <c r="C1049" s="3">
        <v>32082</v>
      </c>
      <c r="D1049" s="10">
        <v>0</v>
      </c>
      <c r="E1049" s="7">
        <f t="shared" si="80"/>
        <v>0.10457945724161384</v>
      </c>
      <c r="F1049" s="7">
        <f t="shared" si="81"/>
        <v>0</v>
      </c>
      <c r="G1049" s="9">
        <f t="shared" si="83"/>
        <v>0</v>
      </c>
      <c r="H1049" s="3" t="str">
        <f t="shared" si="84"/>
        <v> </v>
      </c>
      <c r="I1049" s="12">
        <v>0.3655771571505907</v>
      </c>
      <c r="J1049" s="12">
        <v>0.3655771571505907</v>
      </c>
      <c r="K1049" s="10">
        <f t="shared" si="82"/>
        <v>0</v>
      </c>
    </row>
    <row r="1050" spans="1:11" ht="12.75">
      <c r="A1050" s="2">
        <v>424720</v>
      </c>
      <c r="B1050" s="2" t="s">
        <v>1398</v>
      </c>
      <c r="C1050" s="3">
        <v>32082</v>
      </c>
      <c r="D1050" s="10">
        <v>0</v>
      </c>
      <c r="E1050" s="7">
        <f t="shared" si="80"/>
        <v>0.10457945724161384</v>
      </c>
      <c r="F1050" s="7">
        <f t="shared" si="81"/>
        <v>0</v>
      </c>
      <c r="G1050" s="9">
        <f t="shared" si="83"/>
        <v>0</v>
      </c>
      <c r="H1050" s="3" t="str">
        <f t="shared" si="84"/>
        <v> </v>
      </c>
      <c r="I1050" s="12">
        <v>0.3655771571505907</v>
      </c>
      <c r="J1050" s="12">
        <v>0.3655771571505907</v>
      </c>
      <c r="K1050" s="10">
        <f t="shared" si="82"/>
        <v>0</v>
      </c>
    </row>
    <row r="1051" spans="1:11" ht="12.75">
      <c r="A1051" s="2">
        <v>4248</v>
      </c>
      <c r="B1051" s="2" t="s">
        <v>1399</v>
      </c>
      <c r="C1051" s="3">
        <v>178250</v>
      </c>
      <c r="D1051" s="10">
        <v>149.88870200000002</v>
      </c>
      <c r="E1051" s="7">
        <f t="shared" si="80"/>
        <v>0.5810513139242462</v>
      </c>
      <c r="F1051" s="7">
        <f t="shared" si="81"/>
        <v>0.5854455697685773</v>
      </c>
      <c r="G1051" s="9">
        <f t="shared" si="83"/>
        <v>1.0075625951426794</v>
      </c>
      <c r="H1051" s="3">
        <f t="shared" si="84"/>
        <v>1.1250393525448317</v>
      </c>
      <c r="I1051" s="12">
        <v>0.3655771571505907</v>
      </c>
      <c r="J1051" s="12">
        <v>0.3655771571505907</v>
      </c>
      <c r="K1051" s="10">
        <f t="shared" si="82"/>
        <v>54.795885566152066</v>
      </c>
    </row>
    <row r="1052" spans="1:11" ht="12.75">
      <c r="A1052" s="2">
        <v>42481</v>
      </c>
      <c r="B1052" s="2" t="s">
        <v>1400</v>
      </c>
      <c r="C1052" s="3">
        <v>105136</v>
      </c>
      <c r="D1052" s="10">
        <v>148.110194</v>
      </c>
      <c r="E1052" s="7">
        <f t="shared" si="80"/>
        <v>0.34271759293542525</v>
      </c>
      <c r="F1052" s="7">
        <f t="shared" si="81"/>
        <v>0.5784989512742897</v>
      </c>
      <c r="G1052" s="9">
        <f t="shared" si="83"/>
        <v>1.687975648753142</v>
      </c>
      <c r="H1052" s="3">
        <f t="shared" si="84"/>
        <v>60.36592226870776</v>
      </c>
      <c r="I1052" s="12">
        <v>0.3655771571505907</v>
      </c>
      <c r="J1052" s="12">
        <v>0.3655771571505907</v>
      </c>
      <c r="K1052" s="10">
        <f t="shared" si="82"/>
        <v>54.14570366754248</v>
      </c>
    </row>
    <row r="1053" spans="1:11" ht="12.75">
      <c r="A1053" s="2">
        <v>424810</v>
      </c>
      <c r="B1053" s="2" t="s">
        <v>1400</v>
      </c>
      <c r="C1053" s="3">
        <v>105136</v>
      </c>
      <c r="D1053" s="10">
        <v>148.110194</v>
      </c>
      <c r="E1053" s="7">
        <f t="shared" si="80"/>
        <v>0.34271759293542525</v>
      </c>
      <c r="F1053" s="7">
        <f t="shared" si="81"/>
        <v>0.5784989512742897</v>
      </c>
      <c r="G1053" s="9">
        <f t="shared" si="83"/>
        <v>1.687975648753142</v>
      </c>
      <c r="H1053" s="3">
        <f t="shared" si="84"/>
        <v>60.36592226870776</v>
      </c>
      <c r="I1053" s="12">
        <v>0.3655771571505907</v>
      </c>
      <c r="J1053" s="12">
        <v>0.3655771571505907</v>
      </c>
      <c r="K1053" s="10">
        <f t="shared" si="82"/>
        <v>54.14570366754248</v>
      </c>
    </row>
    <row r="1054" spans="1:11" ht="12.75">
      <c r="A1054" s="2">
        <v>42482</v>
      </c>
      <c r="B1054" s="2" t="s">
        <v>1401</v>
      </c>
      <c r="C1054" s="3">
        <v>73114</v>
      </c>
      <c r="D1054" s="10">
        <v>1.7785080000000002</v>
      </c>
      <c r="E1054" s="7">
        <f t="shared" si="80"/>
        <v>0.23833372098882097</v>
      </c>
      <c r="F1054" s="7">
        <f t="shared" si="81"/>
        <v>0.006946618494287668</v>
      </c>
      <c r="G1054" s="9">
        <f t="shared" si="83"/>
        <v>0.029146603617259424</v>
      </c>
      <c r="H1054" s="3">
        <f t="shared" si="84"/>
        <v>-59.24088291616289</v>
      </c>
      <c r="I1054" s="12">
        <v>0.3655771571505907</v>
      </c>
      <c r="J1054" s="12">
        <v>0.3655771571505907</v>
      </c>
      <c r="K1054" s="10">
        <f t="shared" si="82"/>
        <v>0.6501818986095829</v>
      </c>
    </row>
    <row r="1055" spans="1:11" ht="12.75">
      <c r="A1055" s="2">
        <v>424820</v>
      </c>
      <c r="B1055" s="2" t="s">
        <v>1401</v>
      </c>
      <c r="C1055" s="3">
        <v>73114</v>
      </c>
      <c r="D1055" s="10">
        <v>1.7785080000000002</v>
      </c>
      <c r="E1055" s="7">
        <f t="shared" si="80"/>
        <v>0.23833372098882097</v>
      </c>
      <c r="F1055" s="7">
        <f t="shared" si="81"/>
        <v>0.006946618494287668</v>
      </c>
      <c r="G1055" s="9">
        <f t="shared" si="83"/>
        <v>0.029146603617259424</v>
      </c>
      <c r="H1055" s="3">
        <f t="shared" si="84"/>
        <v>-59.24088291616289</v>
      </c>
      <c r="I1055" s="12">
        <v>0.3655771571505907</v>
      </c>
      <c r="J1055" s="12">
        <v>0.3655771571505907</v>
      </c>
      <c r="K1055" s="10">
        <f t="shared" si="82"/>
        <v>0.6501818986095829</v>
      </c>
    </row>
    <row r="1056" spans="1:11" ht="12.75">
      <c r="A1056" s="2">
        <v>4249</v>
      </c>
      <c r="B1056" s="2" t="s">
        <v>1402</v>
      </c>
      <c r="C1056" s="3">
        <v>336394</v>
      </c>
      <c r="D1056" s="10">
        <v>207.59140600000003</v>
      </c>
      <c r="E1056" s="7">
        <f t="shared" si="80"/>
        <v>1.0965619954907875</v>
      </c>
      <c r="F1056" s="7">
        <f t="shared" si="81"/>
        <v>0.810824747583244</v>
      </c>
      <c r="G1056" s="9">
        <f t="shared" si="83"/>
        <v>0.7394244474251943</v>
      </c>
      <c r="H1056" s="3">
        <f t="shared" si="84"/>
        <v>-73.15587889552884</v>
      </c>
      <c r="I1056" s="12">
        <v>0.3655771571505907</v>
      </c>
      <c r="J1056" s="12">
        <v>0.3655771571505907</v>
      </c>
      <c r="K1056" s="10">
        <f t="shared" si="82"/>
        <v>75.89067605437408</v>
      </c>
    </row>
    <row r="1057" spans="1:11" ht="12.75">
      <c r="A1057" s="2">
        <v>42491</v>
      </c>
      <c r="B1057" s="2" t="s">
        <v>1403</v>
      </c>
      <c r="C1057" s="3">
        <v>79752</v>
      </c>
      <c r="D1057" s="10">
        <v>184.964832</v>
      </c>
      <c r="E1057" s="7">
        <f t="shared" si="80"/>
        <v>0.2599719741267124</v>
      </c>
      <c r="F1057" s="7">
        <f t="shared" si="81"/>
        <v>0.7224483234059174</v>
      </c>
      <c r="G1057" s="9">
        <f t="shared" si="83"/>
        <v>2.778946945464938</v>
      </c>
      <c r="H1057" s="3">
        <f t="shared" si="84"/>
        <v>118.40550732420844</v>
      </c>
      <c r="I1057" s="12">
        <v>0.3655771571505907</v>
      </c>
      <c r="J1057" s="12">
        <v>0.3655771571505907</v>
      </c>
      <c r="K1057" s="10">
        <f t="shared" si="82"/>
        <v>67.61891745539661</v>
      </c>
    </row>
    <row r="1058" spans="1:11" ht="12.75">
      <c r="A1058" s="2">
        <v>424910</v>
      </c>
      <c r="B1058" s="2" t="s">
        <v>1403</v>
      </c>
      <c r="C1058" s="3">
        <v>79752</v>
      </c>
      <c r="D1058" s="10">
        <v>184.964832</v>
      </c>
      <c r="E1058" s="7">
        <f t="shared" si="80"/>
        <v>0.2599719741267124</v>
      </c>
      <c r="F1058" s="7">
        <f t="shared" si="81"/>
        <v>0.7224483234059174</v>
      </c>
      <c r="G1058" s="9">
        <f t="shared" si="83"/>
        <v>2.778946945464938</v>
      </c>
      <c r="H1058" s="3">
        <f t="shared" si="84"/>
        <v>118.40550732420844</v>
      </c>
      <c r="I1058" s="12">
        <v>0.3655771571505907</v>
      </c>
      <c r="J1058" s="12">
        <v>0.3655771571505907</v>
      </c>
      <c r="K1058" s="10">
        <f t="shared" si="82"/>
        <v>67.61891745539661</v>
      </c>
    </row>
    <row r="1059" spans="1:11" ht="12.75">
      <c r="A1059" s="2">
        <v>42492</v>
      </c>
      <c r="B1059" s="2" t="s">
        <v>1404</v>
      </c>
      <c r="C1059" s="3">
        <v>57262</v>
      </c>
      <c r="D1059" s="10">
        <v>1.7785080000000002</v>
      </c>
      <c r="E1059" s="7">
        <f t="shared" si="80"/>
        <v>0.1866600860472942</v>
      </c>
      <c r="F1059" s="7">
        <f t="shared" si="81"/>
        <v>0.006946618494287668</v>
      </c>
      <c r="G1059" s="9">
        <f t="shared" si="83"/>
        <v>0.037215339612173964</v>
      </c>
      <c r="H1059" s="3">
        <f t="shared" si="84"/>
        <v>-46.011140530258494</v>
      </c>
      <c r="I1059" s="12">
        <v>0.3655771571505907</v>
      </c>
      <c r="J1059" s="12">
        <v>0.3655771571505907</v>
      </c>
      <c r="K1059" s="10">
        <f t="shared" si="82"/>
        <v>0.6501818986095829</v>
      </c>
    </row>
    <row r="1060" spans="1:11" ht="12.75">
      <c r="A1060" s="2">
        <v>424920</v>
      </c>
      <c r="B1060" s="2" t="s">
        <v>1404</v>
      </c>
      <c r="C1060" s="3">
        <v>57262</v>
      </c>
      <c r="D1060" s="10">
        <v>1.7785080000000002</v>
      </c>
      <c r="E1060" s="7">
        <f t="shared" si="80"/>
        <v>0.1866600860472942</v>
      </c>
      <c r="F1060" s="7">
        <f t="shared" si="81"/>
        <v>0.006946618494287668</v>
      </c>
      <c r="G1060" s="9">
        <f t="shared" si="83"/>
        <v>0.037215339612173964</v>
      </c>
      <c r="H1060" s="3">
        <f t="shared" si="84"/>
        <v>-46.011140530258494</v>
      </c>
      <c r="I1060" s="12">
        <v>0.3655771571505907</v>
      </c>
      <c r="J1060" s="12">
        <v>0.3655771571505907</v>
      </c>
      <c r="K1060" s="10">
        <f t="shared" si="82"/>
        <v>0.6501818986095829</v>
      </c>
    </row>
    <row r="1061" spans="1:11" ht="12.75">
      <c r="A1061" s="2">
        <v>42493</v>
      </c>
      <c r="B1061" s="2" t="s">
        <v>1405</v>
      </c>
      <c r="C1061" s="3">
        <v>48850</v>
      </c>
      <c r="D1061" s="10">
        <v>10.177018</v>
      </c>
      <c r="E1061" s="7">
        <f t="shared" si="80"/>
        <v>0.1592390276869533</v>
      </c>
      <c r="F1061" s="7">
        <f t="shared" si="81"/>
        <v>0.039750094717312764</v>
      </c>
      <c r="G1061" s="9">
        <f t="shared" si="83"/>
        <v>0.2496253292594649</v>
      </c>
      <c r="H1061" s="3">
        <f t="shared" si="84"/>
        <v>-30.59215406355222</v>
      </c>
      <c r="I1061" s="12">
        <v>0.3655771571505907</v>
      </c>
      <c r="J1061" s="12">
        <v>0.3655771571505907</v>
      </c>
      <c r="K1061" s="10">
        <f t="shared" si="82"/>
        <v>3.72048530871039</v>
      </c>
    </row>
    <row r="1062" spans="1:11" ht="12.75">
      <c r="A1062" s="2">
        <v>424930</v>
      </c>
      <c r="B1062" s="2" t="s">
        <v>1405</v>
      </c>
      <c r="C1062" s="3">
        <v>48850</v>
      </c>
      <c r="D1062" s="10">
        <v>10.177018</v>
      </c>
      <c r="E1062" s="7">
        <f t="shared" si="80"/>
        <v>0.1592390276869533</v>
      </c>
      <c r="F1062" s="7">
        <f t="shared" si="81"/>
        <v>0.039750094717312764</v>
      </c>
      <c r="G1062" s="9">
        <f t="shared" si="83"/>
        <v>0.2496253292594649</v>
      </c>
      <c r="H1062" s="3">
        <f t="shared" si="84"/>
        <v>-30.59215406355222</v>
      </c>
      <c r="I1062" s="12">
        <v>0.3655771571505907</v>
      </c>
      <c r="J1062" s="12">
        <v>0.3655771571505907</v>
      </c>
      <c r="K1062" s="10">
        <f t="shared" si="82"/>
        <v>3.72048530871039</v>
      </c>
    </row>
    <row r="1063" spans="1:11" ht="12.75">
      <c r="A1063" s="2">
        <v>42494</v>
      </c>
      <c r="B1063" s="2" t="s">
        <v>1406</v>
      </c>
      <c r="C1063" s="3">
        <v>52772</v>
      </c>
      <c r="D1063" s="10">
        <v>0</v>
      </c>
      <c r="E1063" s="7">
        <f t="shared" si="80"/>
        <v>0.17202378647074512</v>
      </c>
      <c r="F1063" s="7">
        <f t="shared" si="81"/>
        <v>0</v>
      </c>
      <c r="G1063" s="9">
        <f t="shared" si="83"/>
        <v>0</v>
      </c>
      <c r="H1063" s="3" t="str">
        <f t="shared" si="84"/>
        <v> </v>
      </c>
      <c r="I1063" s="12">
        <v>0.3655771571505907</v>
      </c>
      <c r="J1063" s="12">
        <v>0.3655771571505907</v>
      </c>
      <c r="K1063" s="10">
        <f t="shared" si="82"/>
        <v>0</v>
      </c>
    </row>
    <row r="1064" spans="1:11" ht="12.75">
      <c r="A1064" s="2">
        <v>424940</v>
      </c>
      <c r="B1064" s="2" t="s">
        <v>1406</v>
      </c>
      <c r="C1064" s="3">
        <v>52772</v>
      </c>
      <c r="D1064" s="10">
        <v>0</v>
      </c>
      <c r="E1064" s="7">
        <f t="shared" si="80"/>
        <v>0.17202378647074512</v>
      </c>
      <c r="F1064" s="7">
        <f t="shared" si="81"/>
        <v>0</v>
      </c>
      <c r="G1064" s="9">
        <f t="shared" si="83"/>
        <v>0</v>
      </c>
      <c r="H1064" s="3" t="str">
        <f t="shared" si="84"/>
        <v> </v>
      </c>
      <c r="I1064" s="12">
        <v>0.3655771571505907</v>
      </c>
      <c r="J1064" s="12">
        <v>0.3655771571505907</v>
      </c>
      <c r="K1064" s="10">
        <f t="shared" si="82"/>
        <v>0</v>
      </c>
    </row>
    <row r="1065" spans="1:11" ht="12.75">
      <c r="A1065" s="2">
        <v>42495</v>
      </c>
      <c r="B1065" s="2" t="s">
        <v>1407</v>
      </c>
      <c r="C1065" s="3">
        <v>18166</v>
      </c>
      <c r="D1065" s="10">
        <v>0</v>
      </c>
      <c r="E1065" s="7">
        <f t="shared" si="80"/>
        <v>0.05921670781906231</v>
      </c>
      <c r="F1065" s="7">
        <f t="shared" si="81"/>
        <v>0</v>
      </c>
      <c r="G1065" s="9">
        <f t="shared" si="83"/>
        <v>0</v>
      </c>
      <c r="H1065" s="3" t="str">
        <f t="shared" si="84"/>
        <v> </v>
      </c>
      <c r="I1065" s="12">
        <v>0.3655771571505907</v>
      </c>
      <c r="J1065" s="12">
        <v>0.3655771571505907</v>
      </c>
      <c r="K1065" s="10">
        <f t="shared" si="82"/>
        <v>0</v>
      </c>
    </row>
    <row r="1066" spans="1:11" ht="12.75">
      <c r="A1066" s="2">
        <v>424950</v>
      </c>
      <c r="B1066" s="2" t="s">
        <v>1407</v>
      </c>
      <c r="C1066" s="3">
        <v>18166</v>
      </c>
      <c r="D1066" s="10">
        <v>0</v>
      </c>
      <c r="E1066" s="7">
        <f t="shared" si="80"/>
        <v>0.05921670781906231</v>
      </c>
      <c r="F1066" s="7">
        <f t="shared" si="81"/>
        <v>0</v>
      </c>
      <c r="G1066" s="9">
        <f t="shared" si="83"/>
        <v>0</v>
      </c>
      <c r="H1066" s="3" t="str">
        <f t="shared" si="84"/>
        <v> </v>
      </c>
      <c r="I1066" s="12">
        <v>0.3655771571505907</v>
      </c>
      <c r="J1066" s="12">
        <v>0.3655771571505907</v>
      </c>
      <c r="K1066" s="10">
        <f t="shared" si="82"/>
        <v>0</v>
      </c>
    </row>
    <row r="1067" spans="1:11" ht="12.75">
      <c r="A1067" s="2">
        <v>42499</v>
      </c>
      <c r="B1067" s="2" t="s">
        <v>1408</v>
      </c>
      <c r="C1067" s="3">
        <v>79592</v>
      </c>
      <c r="D1067" s="10">
        <v>10.671048</v>
      </c>
      <c r="E1067" s="7">
        <f t="shared" si="80"/>
        <v>0.2594504133400202</v>
      </c>
      <c r="F1067" s="7">
        <f t="shared" si="81"/>
        <v>0.04167971096572601</v>
      </c>
      <c r="G1067" s="9">
        <f t="shared" si="83"/>
        <v>0.16064615364903298</v>
      </c>
      <c r="H1067" s="3">
        <f t="shared" si="84"/>
        <v>-55.75474407537868</v>
      </c>
      <c r="I1067" s="12">
        <v>0.3655771571505907</v>
      </c>
      <c r="J1067" s="12">
        <v>0.3655771571505907</v>
      </c>
      <c r="K1067" s="10">
        <f t="shared" si="82"/>
        <v>3.9010913916574967</v>
      </c>
    </row>
    <row r="1068" spans="1:11" ht="12.75">
      <c r="A1068" s="2">
        <v>424990</v>
      </c>
      <c r="B1068" s="2" t="s">
        <v>1408</v>
      </c>
      <c r="C1068" s="3">
        <v>79592</v>
      </c>
      <c r="D1068" s="10">
        <v>10.671048</v>
      </c>
      <c r="E1068" s="7">
        <f t="shared" si="80"/>
        <v>0.2594504133400202</v>
      </c>
      <c r="F1068" s="7">
        <f t="shared" si="81"/>
        <v>0.04167971096572601</v>
      </c>
      <c r="G1068" s="9">
        <f t="shared" si="83"/>
        <v>0.16064615364903298</v>
      </c>
      <c r="H1068" s="3">
        <f t="shared" si="84"/>
        <v>-55.75474407537868</v>
      </c>
      <c r="I1068" s="12">
        <v>0.3655771571505907</v>
      </c>
      <c r="J1068" s="12">
        <v>0.3655771571505907</v>
      </c>
      <c r="K1068" s="10">
        <f t="shared" si="82"/>
        <v>3.9010913916574967</v>
      </c>
    </row>
    <row r="1069" spans="1:11" ht="12.75">
      <c r="A1069" s="2">
        <v>425</v>
      </c>
      <c r="B1069" s="2" t="s">
        <v>1410</v>
      </c>
      <c r="C1069" s="3">
        <v>296655</v>
      </c>
      <c r="D1069" s="10">
        <v>447.195956</v>
      </c>
      <c r="E1069" s="7">
        <f t="shared" si="80"/>
        <v>0.9670225948510365</v>
      </c>
      <c r="F1069" s="7">
        <f t="shared" si="81"/>
        <v>1.7466886280636658</v>
      </c>
      <c r="G1069" s="9">
        <f t="shared" si="83"/>
        <v>1.8062542047766028</v>
      </c>
      <c r="H1069" s="3">
        <f t="shared" si="84"/>
        <v>199.61399615326343</v>
      </c>
      <c r="I1069" s="12">
        <v>0.3655771571505907</v>
      </c>
      <c r="J1069" s="12">
        <v>0.3655771571505907</v>
      </c>
      <c r="K1069" s="10">
        <f t="shared" si="82"/>
        <v>163.48462628372064</v>
      </c>
    </row>
    <row r="1070" spans="1:11" ht="12.75">
      <c r="A1070" s="2">
        <v>4251</v>
      </c>
      <c r="B1070" s="2" t="s">
        <v>1410</v>
      </c>
      <c r="C1070" s="3">
        <v>296655</v>
      </c>
      <c r="D1070" s="10">
        <v>447.195956</v>
      </c>
      <c r="E1070" s="7">
        <f t="shared" si="80"/>
        <v>0.9670225948510365</v>
      </c>
      <c r="F1070" s="7">
        <f t="shared" si="81"/>
        <v>1.7466886280636658</v>
      </c>
      <c r="G1070" s="9">
        <f t="shared" si="83"/>
        <v>1.8062542047766028</v>
      </c>
      <c r="H1070" s="3">
        <f t="shared" si="84"/>
        <v>199.61399615326343</v>
      </c>
      <c r="I1070" s="12">
        <v>0.3655771571505907</v>
      </c>
      <c r="J1070" s="12">
        <v>0.3655771571505907</v>
      </c>
      <c r="K1070" s="10">
        <f t="shared" si="82"/>
        <v>163.48462628372064</v>
      </c>
    </row>
    <row r="1071" spans="1:11" ht="12.75">
      <c r="A1071" s="2">
        <v>42511</v>
      </c>
      <c r="B1071" s="2" t="s">
        <v>1411</v>
      </c>
      <c r="C1071" s="3">
        <v>3759</v>
      </c>
      <c r="D1071" s="10">
        <v>0</v>
      </c>
      <c r="E1071" s="7">
        <f t="shared" si="80"/>
        <v>0.012253418732349182</v>
      </c>
      <c r="F1071" s="7">
        <f t="shared" si="81"/>
        <v>0</v>
      </c>
      <c r="G1071" s="9">
        <f t="shared" si="83"/>
        <v>0</v>
      </c>
      <c r="H1071" s="3" t="str">
        <f t="shared" si="84"/>
        <v> </v>
      </c>
      <c r="I1071" s="12">
        <v>0.3655771571505907</v>
      </c>
      <c r="J1071" s="12">
        <v>0.3655771571505907</v>
      </c>
      <c r="K1071" s="10">
        <f t="shared" si="82"/>
        <v>0</v>
      </c>
    </row>
    <row r="1072" spans="1:11" ht="12.75">
      <c r="A1072" s="2">
        <v>425110</v>
      </c>
      <c r="B1072" s="2" t="s">
        <v>1411</v>
      </c>
      <c r="C1072" s="3">
        <v>3759</v>
      </c>
      <c r="D1072" s="10">
        <v>0</v>
      </c>
      <c r="E1072" s="7">
        <f t="shared" si="80"/>
        <v>0.012253418732349182</v>
      </c>
      <c r="F1072" s="7">
        <f t="shared" si="81"/>
        <v>0</v>
      </c>
      <c r="G1072" s="9">
        <f t="shared" si="83"/>
        <v>0</v>
      </c>
      <c r="H1072" s="3" t="str">
        <f t="shared" si="84"/>
        <v> </v>
      </c>
      <c r="I1072" s="12">
        <v>0.3655771571505907</v>
      </c>
      <c r="J1072" s="12">
        <v>0.3655771571505907</v>
      </c>
      <c r="K1072" s="10">
        <f t="shared" si="82"/>
        <v>0</v>
      </c>
    </row>
    <row r="1073" spans="1:11" ht="12.75">
      <c r="A1073" s="2">
        <v>42512</v>
      </c>
      <c r="B1073" s="2" t="s">
        <v>1412</v>
      </c>
      <c r="C1073" s="3">
        <v>292896</v>
      </c>
      <c r="D1073" s="10">
        <v>447.195956</v>
      </c>
      <c r="E1073" s="7">
        <f t="shared" si="80"/>
        <v>0.9547691761186873</v>
      </c>
      <c r="F1073" s="7">
        <f t="shared" si="81"/>
        <v>1.7466886280636658</v>
      </c>
      <c r="G1073" s="9">
        <f t="shared" si="83"/>
        <v>1.8294355031069154</v>
      </c>
      <c r="H1073" s="3">
        <f t="shared" si="84"/>
        <v>202.7511776842131</v>
      </c>
      <c r="I1073" s="12">
        <v>0.3655771571505907</v>
      </c>
      <c r="J1073" s="12">
        <v>0.3655771571505907</v>
      </c>
      <c r="K1073" s="10">
        <f t="shared" si="82"/>
        <v>163.48462628372064</v>
      </c>
    </row>
    <row r="1074" spans="1:11" ht="12.75">
      <c r="A1074" s="2">
        <v>425120</v>
      </c>
      <c r="B1074" s="2" t="s">
        <v>1412</v>
      </c>
      <c r="C1074" s="3">
        <v>292896</v>
      </c>
      <c r="D1074" s="10">
        <v>447.195956</v>
      </c>
      <c r="E1074" s="7">
        <f t="shared" si="80"/>
        <v>0.9547691761186873</v>
      </c>
      <c r="F1074" s="7">
        <f t="shared" si="81"/>
        <v>1.7466886280636658</v>
      </c>
      <c r="G1074" s="9">
        <f t="shared" si="83"/>
        <v>1.8294355031069154</v>
      </c>
      <c r="H1074" s="3">
        <f t="shared" si="84"/>
        <v>202.7511776842131</v>
      </c>
      <c r="I1074" s="12">
        <v>0.3655771571505907</v>
      </c>
      <c r="J1074" s="12">
        <v>0.3655771571505907</v>
      </c>
      <c r="K1074" s="10">
        <f t="shared" si="82"/>
        <v>163.48462628372064</v>
      </c>
    </row>
    <row r="1075" spans="1:11" ht="12.75">
      <c r="A1075" s="2">
        <v>44</v>
      </c>
      <c r="B1075" s="2" t="s">
        <v>1413</v>
      </c>
      <c r="C1075" s="3">
        <v>14802767</v>
      </c>
      <c r="D1075" s="10">
        <v>15011.101550000001</v>
      </c>
      <c r="E1075" s="7">
        <f t="shared" si="80"/>
        <v>48.25339251088063</v>
      </c>
      <c r="F1075" s="7">
        <f t="shared" si="81"/>
        <v>58.63138970803633</v>
      </c>
      <c r="G1075" s="9">
        <f t="shared" si="83"/>
        <v>1.215072902797779</v>
      </c>
      <c r="H1075" s="3">
        <f t="shared" si="84"/>
        <v>2657.0267324017877</v>
      </c>
      <c r="I1075"/>
      <c r="J1075" s="12">
        <f>((D1076/D1075)*J1076)+((D1094/D1075)*J1094)+((D1104/D1075)*J1104)+((D1113/D1075)*J1113)+((D1128/D1075)*J1128)+((D1148/D1075)*J1148)+((D1159/D1075)*J1159)+((D1165/D1075)*J1165)+((D1187/D1075)*J1187)+((D1203/D1075)*J1203)+((D1213/D1075)*J1213)+((D1235/D1075)*J1235)</f>
        <v>0.2291766431074365</v>
      </c>
      <c r="K1075" s="10">
        <f t="shared" si="82"/>
        <v>3440.193862573837</v>
      </c>
    </row>
    <row r="1076" spans="1:11" ht="12.75">
      <c r="A1076" s="2">
        <v>441</v>
      </c>
      <c r="B1076" s="2" t="s">
        <v>1414</v>
      </c>
      <c r="C1076" s="3">
        <v>1656396</v>
      </c>
      <c r="D1076" s="10">
        <v>1801.5297980000003</v>
      </c>
      <c r="E1076" s="7">
        <f t="shared" si="80"/>
        <v>5.399445005211028</v>
      </c>
      <c r="F1076" s="7">
        <f t="shared" si="81"/>
        <v>7.036538611463725</v>
      </c>
      <c r="G1076" s="9">
        <f t="shared" si="83"/>
        <v>1.303196644224125</v>
      </c>
      <c r="H1076" s="3">
        <f t="shared" si="84"/>
        <v>419.1368905408467</v>
      </c>
      <c r="I1076" s="9">
        <v>0.3405327408352103</v>
      </c>
      <c r="J1076" s="9">
        <v>0.3405327408352103</v>
      </c>
      <c r="K1076" s="10">
        <f t="shared" si="82"/>
        <v>613.4798798092428</v>
      </c>
    </row>
    <row r="1077" spans="1:11" ht="12.75">
      <c r="A1077" s="2">
        <v>4411</v>
      </c>
      <c r="B1077" s="2" t="s">
        <v>1415</v>
      </c>
      <c r="C1077" s="3">
        <v>1051845</v>
      </c>
      <c r="D1077" s="10">
        <v>1230.4311180000002</v>
      </c>
      <c r="E1077" s="7">
        <f t="shared" si="80"/>
        <v>3.428756910488913</v>
      </c>
      <c r="F1077" s="7">
        <f t="shared" si="81"/>
        <v>4.805902228298018</v>
      </c>
      <c r="G1077" s="9">
        <f t="shared" si="83"/>
        <v>1.4016456557757941</v>
      </c>
      <c r="H1077" s="3">
        <f t="shared" si="84"/>
        <v>352.5836299920762</v>
      </c>
      <c r="I1077" s="9">
        <v>0.3405327408352103</v>
      </c>
      <c r="J1077" s="9">
        <v>0.3405327408352103</v>
      </c>
      <c r="K1077" s="10">
        <f t="shared" si="82"/>
        <v>419.0020810214721</v>
      </c>
    </row>
    <row r="1078" spans="1:11" ht="12.75">
      <c r="A1078" s="2">
        <v>44111</v>
      </c>
      <c r="B1078" s="2" t="s">
        <v>1416</v>
      </c>
      <c r="C1078" s="3">
        <v>940917</v>
      </c>
      <c r="D1078" s="10">
        <v>1176.6806540000002</v>
      </c>
      <c r="E1078" s="7">
        <f t="shared" si="80"/>
        <v>3.067158817075231</v>
      </c>
      <c r="F1078" s="7">
        <f t="shared" si="81"/>
        <v>4.595959980470658</v>
      </c>
      <c r="G1078" s="9">
        <f t="shared" si="83"/>
        <v>1.4984421265975576</v>
      </c>
      <c r="H1078" s="3">
        <f t="shared" si="84"/>
        <v>391.4113178583143</v>
      </c>
      <c r="I1078" s="9">
        <v>0.3405327408352103</v>
      </c>
      <c r="J1078" s="9">
        <v>0.3405327408352103</v>
      </c>
      <c r="K1078" s="10">
        <f t="shared" si="82"/>
        <v>400.6982881943878</v>
      </c>
    </row>
    <row r="1079" spans="1:11" ht="12.75">
      <c r="A1079" s="2">
        <v>441110</v>
      </c>
      <c r="B1079" s="2" t="s">
        <v>1416</v>
      </c>
      <c r="C1079" s="3">
        <v>940917</v>
      </c>
      <c r="D1079" s="10">
        <v>1176.6806540000002</v>
      </c>
      <c r="E1079" s="7">
        <f t="shared" si="80"/>
        <v>3.067158817075231</v>
      </c>
      <c r="F1079" s="7">
        <f t="shared" si="81"/>
        <v>4.595959980470658</v>
      </c>
      <c r="G1079" s="9">
        <f t="shared" si="83"/>
        <v>1.4984421265975576</v>
      </c>
      <c r="H1079" s="3">
        <f t="shared" si="84"/>
        <v>391.4113178583143</v>
      </c>
      <c r="I1079" s="9">
        <v>0.3405327408352103</v>
      </c>
      <c r="J1079" s="9">
        <v>0.3405327408352103</v>
      </c>
      <c r="K1079" s="10">
        <f t="shared" si="82"/>
        <v>400.6982881943878</v>
      </c>
    </row>
    <row r="1080" spans="1:11" ht="12.75">
      <c r="A1080" s="2">
        <v>44112</v>
      </c>
      <c r="B1080" s="2" t="s">
        <v>1417</v>
      </c>
      <c r="C1080" s="3">
        <v>110928</v>
      </c>
      <c r="D1080" s="10">
        <v>53.750464</v>
      </c>
      <c r="E1080" s="7">
        <f t="shared" si="80"/>
        <v>0.3615980934136818</v>
      </c>
      <c r="F1080" s="7">
        <f t="shared" si="81"/>
        <v>0.20994224782736062</v>
      </c>
      <c r="G1080" s="9">
        <f t="shared" si="83"/>
        <v>0.5805955607934548</v>
      </c>
      <c r="H1080" s="3">
        <f t="shared" si="84"/>
        <v>-38.82768786623787</v>
      </c>
      <c r="I1080" s="9">
        <v>0.3405327408352103</v>
      </c>
      <c r="J1080" s="9">
        <v>0.3405327408352103</v>
      </c>
      <c r="K1080" s="10">
        <f t="shared" si="82"/>
        <v>18.3037928270843</v>
      </c>
    </row>
    <row r="1081" spans="1:11" ht="12.75">
      <c r="A1081" s="2">
        <v>441120</v>
      </c>
      <c r="B1081" s="2" t="s">
        <v>1417</v>
      </c>
      <c r="C1081" s="3">
        <v>110928</v>
      </c>
      <c r="D1081" s="10">
        <v>53.750464</v>
      </c>
      <c r="E1081" s="7">
        <f t="shared" si="80"/>
        <v>0.3615980934136818</v>
      </c>
      <c r="F1081" s="7">
        <f t="shared" si="81"/>
        <v>0.20994224782736062</v>
      </c>
      <c r="G1081" s="9">
        <f t="shared" si="83"/>
        <v>0.5805955607934548</v>
      </c>
      <c r="H1081" s="3">
        <f t="shared" si="84"/>
        <v>-38.82768786623787</v>
      </c>
      <c r="I1081" s="9">
        <v>0.3405327408352103</v>
      </c>
      <c r="J1081" s="9">
        <v>0.3405327408352103</v>
      </c>
      <c r="K1081" s="10">
        <f t="shared" si="82"/>
        <v>18.3037928270843</v>
      </c>
    </row>
    <row r="1082" spans="1:11" ht="12.75">
      <c r="A1082" s="2">
        <v>4412</v>
      </c>
      <c r="B1082" s="2" t="s">
        <v>1418</v>
      </c>
      <c r="C1082" s="3">
        <v>137804</v>
      </c>
      <c r="D1082" s="10">
        <v>325.368158</v>
      </c>
      <c r="E1082" s="7">
        <f t="shared" si="80"/>
        <v>0.4492072665582992</v>
      </c>
      <c r="F1082" s="7">
        <f t="shared" si="81"/>
        <v>1.2708452612049606</v>
      </c>
      <c r="G1082" s="9">
        <f t="shared" si="83"/>
        <v>2.8290843800052983</v>
      </c>
      <c r="H1082" s="3">
        <f t="shared" si="84"/>
        <v>210.35986757941146</v>
      </c>
      <c r="I1082" s="9">
        <v>0.3405327408352103</v>
      </c>
      <c r="J1082" s="9">
        <v>0.3405327408352103</v>
      </c>
      <c r="K1082" s="10">
        <f t="shared" si="82"/>
        <v>110.79851062424375</v>
      </c>
    </row>
    <row r="1083" spans="1:11" ht="12.75">
      <c r="A1083" s="2">
        <v>44121</v>
      </c>
      <c r="B1083" s="2" t="s">
        <v>1419</v>
      </c>
      <c r="C1083" s="3">
        <v>31122</v>
      </c>
      <c r="D1083" s="10">
        <v>70.053454</v>
      </c>
      <c r="E1083" s="7">
        <f t="shared" si="80"/>
        <v>0.10145009252146081</v>
      </c>
      <c r="F1083" s="7">
        <f t="shared" si="81"/>
        <v>0.2736195840249976</v>
      </c>
      <c r="G1083" s="9">
        <f t="shared" si="83"/>
        <v>2.697085603614565</v>
      </c>
      <c r="H1083" s="3">
        <f t="shared" si="84"/>
        <v>44.079694062193</v>
      </c>
      <c r="I1083" s="9">
        <v>0.3405327408352103</v>
      </c>
      <c r="J1083" s="9">
        <v>0.3405327408352103</v>
      </c>
      <c r="K1083" s="10">
        <f t="shared" si="82"/>
        <v>23.855494695593325</v>
      </c>
    </row>
    <row r="1084" spans="1:11" ht="12.75">
      <c r="A1084" s="2">
        <v>441210</v>
      </c>
      <c r="B1084" s="2" t="s">
        <v>1419</v>
      </c>
      <c r="C1084" s="3">
        <v>31122</v>
      </c>
      <c r="D1084" s="10">
        <v>70.053454</v>
      </c>
      <c r="E1084" s="7">
        <f t="shared" si="80"/>
        <v>0.10145009252146081</v>
      </c>
      <c r="F1084" s="7">
        <f t="shared" si="81"/>
        <v>0.2736195840249976</v>
      </c>
      <c r="G1084" s="9">
        <f t="shared" si="83"/>
        <v>2.697085603614565</v>
      </c>
      <c r="H1084" s="3">
        <f t="shared" si="84"/>
        <v>44.079694062193</v>
      </c>
      <c r="I1084" s="9">
        <v>0.3405327408352103</v>
      </c>
      <c r="J1084" s="9">
        <v>0.3405327408352103</v>
      </c>
      <c r="K1084" s="10">
        <f t="shared" si="82"/>
        <v>23.855494695593325</v>
      </c>
    </row>
    <row r="1085" spans="1:11" ht="12.75">
      <c r="A1085" s="2">
        <v>44122</v>
      </c>
      <c r="B1085" s="2" t="s">
        <v>1420</v>
      </c>
      <c r="C1085" s="3">
        <v>106682</v>
      </c>
      <c r="D1085" s="10">
        <v>255.31470399999998</v>
      </c>
      <c r="E1085" s="7">
        <f t="shared" si="80"/>
        <v>0.34775717403683837</v>
      </c>
      <c r="F1085" s="7">
        <f t="shared" si="81"/>
        <v>0.9972256771799627</v>
      </c>
      <c r="G1085" s="9">
        <f t="shared" si="83"/>
        <v>2.8675919625293633</v>
      </c>
      <c r="H1085" s="3">
        <f t="shared" si="84"/>
        <v>166.28017351721843</v>
      </c>
      <c r="I1085" s="9">
        <v>0.3405327408352103</v>
      </c>
      <c r="J1085" s="9">
        <v>0.3405327408352103</v>
      </c>
      <c r="K1085" s="10">
        <f t="shared" si="82"/>
        <v>86.94301592865042</v>
      </c>
    </row>
    <row r="1086" spans="1:11" ht="12.75">
      <c r="A1086" s="2">
        <v>441221</v>
      </c>
      <c r="B1086" s="2" t="s">
        <v>1421</v>
      </c>
      <c r="C1086" s="3">
        <v>61358</v>
      </c>
      <c r="D1086" s="10">
        <v>165.203632</v>
      </c>
      <c r="E1086" s="7">
        <f t="shared" si="80"/>
        <v>0.20001204218661375</v>
      </c>
      <c r="F1086" s="7">
        <f t="shared" si="81"/>
        <v>0.6452636734693877</v>
      </c>
      <c r="G1086" s="9">
        <f t="shared" si="83"/>
        <v>3.2261241194035137</v>
      </c>
      <c r="H1086" s="3">
        <f t="shared" si="84"/>
        <v>113.9955488991722</v>
      </c>
      <c r="I1086" s="9">
        <v>0.3405327408352103</v>
      </c>
      <c r="J1086" s="9">
        <v>0.3405327408352103</v>
      </c>
      <c r="K1086" s="10">
        <f t="shared" si="82"/>
        <v>56.25724560089145</v>
      </c>
    </row>
    <row r="1087" spans="1:11" ht="12.75">
      <c r="A1087" s="2">
        <v>441222</v>
      </c>
      <c r="B1087" s="2" t="s">
        <v>1422</v>
      </c>
      <c r="C1087" s="3">
        <v>32241</v>
      </c>
      <c r="D1087" s="10">
        <v>0</v>
      </c>
      <c r="E1087" s="7">
        <f t="shared" si="80"/>
        <v>0.10509775827338919</v>
      </c>
      <c r="F1087" s="7">
        <f t="shared" si="81"/>
        <v>0</v>
      </c>
      <c r="G1087" s="9">
        <f t="shared" si="83"/>
        <v>0</v>
      </c>
      <c r="H1087" s="3" t="str">
        <f t="shared" si="84"/>
        <v> </v>
      </c>
      <c r="I1087" s="9">
        <v>0.3405327408352103</v>
      </c>
      <c r="J1087" s="9">
        <v>0.3405327408352103</v>
      </c>
      <c r="K1087" s="10">
        <f t="shared" si="82"/>
        <v>0</v>
      </c>
    </row>
    <row r="1088" spans="1:11" ht="12.75">
      <c r="A1088" s="2">
        <v>441229</v>
      </c>
      <c r="B1088" s="2" t="s">
        <v>1423</v>
      </c>
      <c r="C1088" s="3">
        <v>13083</v>
      </c>
      <c r="D1088" s="10">
        <v>90.11107200000001</v>
      </c>
      <c r="E1088" s="7">
        <f t="shared" si="80"/>
        <v>0.042647373576835415</v>
      </c>
      <c r="F1088" s="7">
        <f t="shared" si="81"/>
        <v>0.3519620037105752</v>
      </c>
      <c r="G1088" s="9">
        <f t="shared" si="83"/>
        <v>8.25284124651814</v>
      </c>
      <c r="H1088" s="3">
        <f t="shared" si="84"/>
        <v>79.19227817999072</v>
      </c>
      <c r="I1088" s="9">
        <v>0.3405327408352103</v>
      </c>
      <c r="J1088" s="9">
        <v>0.3405327408352103</v>
      </c>
      <c r="K1088" s="10">
        <f t="shared" si="82"/>
        <v>30.685770327758977</v>
      </c>
    </row>
    <row r="1089" spans="1:11" ht="12.75">
      <c r="A1089" s="2">
        <v>4413</v>
      </c>
      <c r="B1089" s="2" t="s">
        <v>1424</v>
      </c>
      <c r="C1089" s="3">
        <v>466747</v>
      </c>
      <c r="D1089" s="10">
        <v>245.73052200000004</v>
      </c>
      <c r="E1089" s="7">
        <f t="shared" si="80"/>
        <v>1.5214808281638157</v>
      </c>
      <c r="F1089" s="7">
        <f t="shared" si="81"/>
        <v>0.9597911219607462</v>
      </c>
      <c r="G1089" s="9">
        <f t="shared" si="83"/>
        <v>0.63082695765484</v>
      </c>
      <c r="H1089" s="3">
        <f t="shared" si="84"/>
        <v>-143.80660703064083</v>
      </c>
      <c r="I1089" s="9">
        <v>0.3405327408352103</v>
      </c>
      <c r="J1089" s="9">
        <v>0.3405327408352103</v>
      </c>
      <c r="K1089" s="10">
        <f t="shared" si="82"/>
        <v>83.67928816352695</v>
      </c>
    </row>
    <row r="1090" spans="1:11" ht="12.75">
      <c r="A1090" s="2">
        <v>44131</v>
      </c>
      <c r="B1090" s="2" t="s">
        <v>1425</v>
      </c>
      <c r="C1090" s="3">
        <v>296582</v>
      </c>
      <c r="D1090" s="10">
        <v>169.254678</v>
      </c>
      <c r="E1090" s="7">
        <f t="shared" si="80"/>
        <v>0.9667846327421082</v>
      </c>
      <c r="F1090" s="7">
        <f t="shared" si="81"/>
        <v>0.6610865267063764</v>
      </c>
      <c r="G1090" s="9">
        <f t="shared" si="83"/>
        <v>0.6837991671747253</v>
      </c>
      <c r="H1090" s="3">
        <f t="shared" si="84"/>
        <v>-78.26635759779828</v>
      </c>
      <c r="I1090" s="9">
        <v>0.3405327408352103</v>
      </c>
      <c r="J1090" s="9">
        <v>0.3405327408352103</v>
      </c>
      <c r="K1090" s="10">
        <f t="shared" si="82"/>
        <v>57.63675939852097</v>
      </c>
    </row>
    <row r="1091" spans="1:11" ht="12.75">
      <c r="A1091" s="2">
        <v>441310</v>
      </c>
      <c r="B1091" s="2" t="s">
        <v>1425</v>
      </c>
      <c r="C1091" s="3">
        <v>296582</v>
      </c>
      <c r="D1091" s="10">
        <v>169.254678</v>
      </c>
      <c r="E1091" s="7">
        <f aca="true" t="shared" si="85" ref="E1091:E1154">C1091/C$2104*1000</f>
        <v>0.9667846327421082</v>
      </c>
      <c r="F1091" s="7">
        <f aca="true" t="shared" si="86" ref="F1091:F1154">D1091/D$2104*1000</f>
        <v>0.6610865267063764</v>
      </c>
      <c r="G1091" s="9">
        <f t="shared" si="83"/>
        <v>0.6837991671747253</v>
      </c>
      <c r="H1091" s="3">
        <f t="shared" si="84"/>
        <v>-78.26635759779828</v>
      </c>
      <c r="I1091" s="9">
        <v>0.3405327408352103</v>
      </c>
      <c r="J1091" s="9">
        <v>0.3405327408352103</v>
      </c>
      <c r="K1091" s="10">
        <f aca="true" t="shared" si="87" ref="K1091:K1154">D1091*J1091</f>
        <v>57.63675939852097</v>
      </c>
    </row>
    <row r="1092" spans="1:11" ht="12.75">
      <c r="A1092" s="2">
        <v>44132</v>
      </c>
      <c r="B1092" s="2" t="s">
        <v>1426</v>
      </c>
      <c r="C1092" s="3">
        <v>170165</v>
      </c>
      <c r="D1092" s="10">
        <v>76.47584400000001</v>
      </c>
      <c r="E1092" s="7">
        <f t="shared" si="85"/>
        <v>0.5546961954217074</v>
      </c>
      <c r="F1092" s="7">
        <f t="shared" si="86"/>
        <v>0.2987045952543697</v>
      </c>
      <c r="G1092" s="9">
        <f aca="true" t="shared" si="88" ref="G1092:G1155">F1092/E1092</f>
        <v>0.538501251170976</v>
      </c>
      <c r="H1092" s="3">
        <f aca="true" t="shared" si="89" ref="H1092:H1155">IF(D1092&gt;0,(D1092-(D1092/G1092))," ")</f>
        <v>-65.54024943284266</v>
      </c>
      <c r="I1092" s="9">
        <v>0.3405327408352103</v>
      </c>
      <c r="J1092" s="9">
        <v>0.3405327408352103</v>
      </c>
      <c r="K1092" s="10">
        <f t="shared" si="87"/>
        <v>26.042528765005976</v>
      </c>
    </row>
    <row r="1093" spans="1:11" ht="12.75">
      <c r="A1093" s="2">
        <v>441320</v>
      </c>
      <c r="B1093" s="2" t="s">
        <v>1426</v>
      </c>
      <c r="C1093" s="3">
        <v>170165</v>
      </c>
      <c r="D1093" s="10">
        <v>76.47584400000001</v>
      </c>
      <c r="E1093" s="7">
        <f t="shared" si="85"/>
        <v>0.5546961954217074</v>
      </c>
      <c r="F1093" s="7">
        <f t="shared" si="86"/>
        <v>0.2987045952543697</v>
      </c>
      <c r="G1093" s="9">
        <f t="shared" si="88"/>
        <v>0.538501251170976</v>
      </c>
      <c r="H1093" s="3">
        <f t="shared" si="89"/>
        <v>-65.54024943284266</v>
      </c>
      <c r="I1093" s="9">
        <v>0.3405327408352103</v>
      </c>
      <c r="J1093" s="9">
        <v>0.3405327408352103</v>
      </c>
      <c r="K1093" s="10">
        <f t="shared" si="87"/>
        <v>26.042528765005976</v>
      </c>
    </row>
    <row r="1094" spans="1:11" ht="12.75">
      <c r="A1094" s="2">
        <v>442</v>
      </c>
      <c r="B1094" s="2" t="s">
        <v>1427</v>
      </c>
      <c r="C1094" s="3">
        <v>449836</v>
      </c>
      <c r="D1094" s="10">
        <v>401.15236000000004</v>
      </c>
      <c r="E1094" s="7">
        <f t="shared" si="85"/>
        <v>1.46635511276537</v>
      </c>
      <c r="F1094" s="7">
        <f t="shared" si="86"/>
        <v>1.5668483937115518</v>
      </c>
      <c r="G1094" s="9">
        <f t="shared" si="88"/>
        <v>1.068532704030106</v>
      </c>
      <c r="H1094" s="3">
        <f t="shared" si="89"/>
        <v>25.72879225424623</v>
      </c>
      <c r="I1094" s="9">
        <v>0.4643822395826126</v>
      </c>
      <c r="J1094" s="9">
        <v>0.4643822395826126</v>
      </c>
      <c r="K1094" s="10">
        <f t="shared" si="87"/>
        <v>186.28803135065047</v>
      </c>
    </row>
    <row r="1095" spans="1:11" ht="12.75">
      <c r="A1095" s="2">
        <v>4421</v>
      </c>
      <c r="B1095" s="2" t="s">
        <v>1428</v>
      </c>
      <c r="C1095" s="3">
        <v>219434</v>
      </c>
      <c r="D1095" s="10">
        <v>153.84094199999998</v>
      </c>
      <c r="E1095" s="7">
        <f t="shared" si="85"/>
        <v>0.7153010604188109</v>
      </c>
      <c r="F1095" s="7">
        <f t="shared" si="86"/>
        <v>0.6008824997558831</v>
      </c>
      <c r="G1095" s="9">
        <f t="shared" si="88"/>
        <v>0.8400413937651157</v>
      </c>
      <c r="H1095" s="3">
        <f t="shared" si="89"/>
        <v>-29.294011993726087</v>
      </c>
      <c r="I1095" s="9">
        <v>0.4643822395826126</v>
      </c>
      <c r="J1095" s="9">
        <v>0.4643822395826126</v>
      </c>
      <c r="K1095" s="10">
        <f t="shared" si="87"/>
        <v>71.4410011854588</v>
      </c>
    </row>
    <row r="1096" spans="1:11" ht="12.75">
      <c r="A1096" s="2">
        <v>44211</v>
      </c>
      <c r="B1096" s="2" t="s">
        <v>1428</v>
      </c>
      <c r="C1096" s="3">
        <v>219434</v>
      </c>
      <c r="D1096" s="10">
        <v>153.84094199999998</v>
      </c>
      <c r="E1096" s="7">
        <f t="shared" si="85"/>
        <v>0.7153010604188109</v>
      </c>
      <c r="F1096" s="7">
        <f t="shared" si="86"/>
        <v>0.6008824997558831</v>
      </c>
      <c r="G1096" s="9">
        <f t="shared" si="88"/>
        <v>0.8400413937651157</v>
      </c>
      <c r="H1096" s="3">
        <f t="shared" si="89"/>
        <v>-29.294011993726087</v>
      </c>
      <c r="I1096" s="9">
        <v>0.4643822395826126</v>
      </c>
      <c r="J1096" s="9">
        <v>0.4643822395826126</v>
      </c>
      <c r="K1096" s="10">
        <f t="shared" si="87"/>
        <v>71.4410011854588</v>
      </c>
    </row>
    <row r="1097" spans="1:11" ht="12.75">
      <c r="A1097" s="2">
        <v>442110</v>
      </c>
      <c r="B1097" s="2" t="s">
        <v>1428</v>
      </c>
      <c r="C1097" s="3">
        <v>219434</v>
      </c>
      <c r="D1097" s="10">
        <v>153.84094199999998</v>
      </c>
      <c r="E1097" s="7">
        <f t="shared" si="85"/>
        <v>0.7153010604188109</v>
      </c>
      <c r="F1097" s="7">
        <f t="shared" si="86"/>
        <v>0.6008824997558831</v>
      </c>
      <c r="G1097" s="9">
        <f t="shared" si="88"/>
        <v>0.8400413937651157</v>
      </c>
      <c r="H1097" s="3">
        <f t="shared" si="89"/>
        <v>-29.294011993726087</v>
      </c>
      <c r="I1097" s="9">
        <v>0.4643822395826126</v>
      </c>
      <c r="J1097" s="9">
        <v>0.4643822395826126</v>
      </c>
      <c r="K1097" s="10">
        <f t="shared" si="87"/>
        <v>71.4410011854588</v>
      </c>
    </row>
    <row r="1098" spans="1:11" ht="12.75">
      <c r="A1098" s="2">
        <v>4422</v>
      </c>
      <c r="B1098" s="2" t="s">
        <v>1429</v>
      </c>
      <c r="C1098" s="3">
        <v>230402</v>
      </c>
      <c r="D1098" s="10">
        <v>247.311418</v>
      </c>
      <c r="E1098" s="7">
        <f t="shared" si="85"/>
        <v>0.7510540523465592</v>
      </c>
      <c r="F1098" s="7">
        <f t="shared" si="86"/>
        <v>0.9659658939556685</v>
      </c>
      <c r="G1098" s="9">
        <f t="shared" si="88"/>
        <v>1.286146970298141</v>
      </c>
      <c r="H1098" s="3">
        <f t="shared" si="89"/>
        <v>55.0228042479722</v>
      </c>
      <c r="I1098" s="9">
        <v>0.4643822395826126</v>
      </c>
      <c r="J1098" s="9">
        <v>0.4643822395826126</v>
      </c>
      <c r="K1098" s="10">
        <f t="shared" si="87"/>
        <v>114.84703016519165</v>
      </c>
    </row>
    <row r="1099" spans="1:11" ht="12.75">
      <c r="A1099" s="2">
        <v>44221</v>
      </c>
      <c r="B1099" s="2" t="s">
        <v>1430</v>
      </c>
      <c r="C1099" s="3">
        <v>71804</v>
      </c>
      <c r="D1099" s="10">
        <v>14.228064000000002</v>
      </c>
      <c r="E1099" s="7">
        <f t="shared" si="85"/>
        <v>0.23406344204777882</v>
      </c>
      <c r="F1099" s="7">
        <f t="shared" si="86"/>
        <v>0.055572947954301344</v>
      </c>
      <c r="G1099" s="9">
        <f t="shared" si="88"/>
        <v>0.2374268594365</v>
      </c>
      <c r="H1099" s="3">
        <f t="shared" si="89"/>
        <v>-45.69802875028257</v>
      </c>
      <c r="I1099" s="9">
        <v>0.4643822395826126</v>
      </c>
      <c r="J1099" s="9">
        <v>0.4643822395826126</v>
      </c>
      <c r="K1099" s="10">
        <f t="shared" si="87"/>
        <v>6.607260225244746</v>
      </c>
    </row>
    <row r="1100" spans="1:11" ht="12.75">
      <c r="A1100" s="2">
        <v>442210</v>
      </c>
      <c r="B1100" s="2" t="s">
        <v>1430</v>
      </c>
      <c r="C1100" s="3">
        <v>71804</v>
      </c>
      <c r="D1100" s="10">
        <v>14.228064000000002</v>
      </c>
      <c r="E1100" s="7">
        <f t="shared" si="85"/>
        <v>0.23406344204777882</v>
      </c>
      <c r="F1100" s="7">
        <f t="shared" si="86"/>
        <v>0.055572947954301344</v>
      </c>
      <c r="G1100" s="9">
        <f t="shared" si="88"/>
        <v>0.2374268594365</v>
      </c>
      <c r="H1100" s="3">
        <f t="shared" si="89"/>
        <v>-45.69802875028257</v>
      </c>
      <c r="I1100" s="9">
        <v>0.4643822395826126</v>
      </c>
      <c r="J1100" s="9">
        <v>0.4643822395826126</v>
      </c>
      <c r="K1100" s="10">
        <f t="shared" si="87"/>
        <v>6.607260225244746</v>
      </c>
    </row>
    <row r="1101" spans="1:11" ht="12.75">
      <c r="A1101" s="2">
        <v>44229</v>
      </c>
      <c r="B1101" s="2" t="s">
        <v>1431</v>
      </c>
      <c r="C1101" s="3">
        <v>158598</v>
      </c>
      <c r="D1101" s="10">
        <v>233.08335399999999</v>
      </c>
      <c r="E1101" s="7">
        <f t="shared" si="85"/>
        <v>0.5169906102987805</v>
      </c>
      <c r="F1101" s="7">
        <f t="shared" si="86"/>
        <v>0.910392946001367</v>
      </c>
      <c r="G1101" s="9">
        <f t="shared" si="88"/>
        <v>1.7609467713064082</v>
      </c>
      <c r="H1101" s="3">
        <f t="shared" si="89"/>
        <v>100.7208329982547</v>
      </c>
      <c r="I1101" s="9">
        <v>0.4643822395826126</v>
      </c>
      <c r="J1101" s="9">
        <v>0.4643822395826126</v>
      </c>
      <c r="K1101" s="10">
        <f t="shared" si="87"/>
        <v>108.2397699399469</v>
      </c>
    </row>
    <row r="1102" spans="1:11" ht="12.75">
      <c r="A1102" s="2">
        <v>442291</v>
      </c>
      <c r="B1102" s="2" t="s">
        <v>1432</v>
      </c>
      <c r="C1102" s="3">
        <v>7488</v>
      </c>
      <c r="D1102" s="10">
        <v>7.114032000000001</v>
      </c>
      <c r="E1102" s="7">
        <f t="shared" si="85"/>
        <v>0.024409044817193578</v>
      </c>
      <c r="F1102" s="7">
        <f t="shared" si="86"/>
        <v>0.027786473977150672</v>
      </c>
      <c r="G1102" s="9">
        <f t="shared" si="88"/>
        <v>1.1383679363634112</v>
      </c>
      <c r="H1102" s="3">
        <f t="shared" si="89"/>
        <v>0.8647063006780149</v>
      </c>
      <c r="I1102" s="9">
        <v>0.4643822395826126</v>
      </c>
      <c r="J1102" s="9">
        <v>0.4643822395826126</v>
      </c>
      <c r="K1102" s="10">
        <f t="shared" si="87"/>
        <v>3.303630112622373</v>
      </c>
    </row>
    <row r="1103" spans="1:11" ht="12.75">
      <c r="A1103" s="2">
        <v>442299</v>
      </c>
      <c r="B1103" s="2" t="s">
        <v>1433</v>
      </c>
      <c r="C1103" s="3">
        <v>151110</v>
      </c>
      <c r="D1103" s="10">
        <v>225.969322</v>
      </c>
      <c r="E1103" s="7">
        <f t="shared" si="85"/>
        <v>0.49258156548158677</v>
      </c>
      <c r="F1103" s="7">
        <f t="shared" si="86"/>
        <v>0.8826064720242165</v>
      </c>
      <c r="G1103" s="9">
        <f t="shared" si="88"/>
        <v>1.791797610536461</v>
      </c>
      <c r="H1103" s="3">
        <f t="shared" si="89"/>
        <v>99.85612669757677</v>
      </c>
      <c r="I1103" s="9">
        <v>0.4643822395826126</v>
      </c>
      <c r="J1103" s="9">
        <v>0.4643822395826126</v>
      </c>
      <c r="K1103" s="10">
        <f t="shared" si="87"/>
        <v>104.93613982732454</v>
      </c>
    </row>
    <row r="1104" spans="1:11" ht="12.75">
      <c r="A1104" s="2">
        <v>443</v>
      </c>
      <c r="B1104" s="2" t="s">
        <v>1434</v>
      </c>
      <c r="C1104" s="3">
        <v>448946</v>
      </c>
      <c r="D1104" s="10">
        <v>592.144358</v>
      </c>
      <c r="E1104" s="7">
        <f t="shared" si="85"/>
        <v>1.4634539308893948</v>
      </c>
      <c r="F1104" s="7">
        <f t="shared" si="86"/>
        <v>2.3128380353481104</v>
      </c>
      <c r="G1104" s="9">
        <f t="shared" si="88"/>
        <v>1.5803968861134656</v>
      </c>
      <c r="H1104" s="3">
        <f t="shared" si="89"/>
        <v>217.4635653440427</v>
      </c>
      <c r="I1104" s="9">
        <v>0.2854347281563073</v>
      </c>
      <c r="J1104" s="9">
        <v>0.2854347281563073</v>
      </c>
      <c r="K1104" s="10">
        <f t="shared" si="87"/>
        <v>169.01856385502114</v>
      </c>
    </row>
    <row r="1105" spans="1:11" ht="12.75">
      <c r="A1105" s="2">
        <v>4431</v>
      </c>
      <c r="B1105" s="2" t="s">
        <v>1434</v>
      </c>
      <c r="C1105" s="3">
        <v>448946</v>
      </c>
      <c r="D1105" s="10">
        <v>592.144358</v>
      </c>
      <c r="E1105" s="7">
        <f t="shared" si="85"/>
        <v>1.4634539308893948</v>
      </c>
      <c r="F1105" s="7">
        <f t="shared" si="86"/>
        <v>2.3128380353481104</v>
      </c>
      <c r="G1105" s="9">
        <f t="shared" si="88"/>
        <v>1.5803968861134656</v>
      </c>
      <c r="H1105" s="3">
        <f t="shared" si="89"/>
        <v>217.4635653440427</v>
      </c>
      <c r="I1105" s="9">
        <v>0.2854347281563073</v>
      </c>
      <c r="J1105" s="9">
        <v>0.2854347281563073</v>
      </c>
      <c r="K1105" s="10">
        <f t="shared" si="87"/>
        <v>169.01856385502114</v>
      </c>
    </row>
    <row r="1106" spans="1:11" ht="12.75">
      <c r="A1106" s="2">
        <v>44311</v>
      </c>
      <c r="B1106" s="2" t="s">
        <v>1435</v>
      </c>
      <c r="C1106" s="3">
        <v>353309</v>
      </c>
      <c r="D1106" s="10">
        <v>338.41055</v>
      </c>
      <c r="E1106" s="7">
        <f t="shared" si="85"/>
        <v>1.1517007499089005</v>
      </c>
      <c r="F1106" s="7">
        <f t="shared" si="86"/>
        <v>1.3217871301630701</v>
      </c>
      <c r="G1106" s="9">
        <f t="shared" si="88"/>
        <v>1.1476827902279507</v>
      </c>
      <c r="H1106" s="3">
        <f t="shared" si="89"/>
        <v>43.54636550457377</v>
      </c>
      <c r="I1106" s="9">
        <v>0.2854347281563073</v>
      </c>
      <c r="J1106" s="9">
        <v>0.2854347281563073</v>
      </c>
      <c r="K1106" s="10">
        <f t="shared" si="87"/>
        <v>96.59412334447644</v>
      </c>
    </row>
    <row r="1107" spans="1:11" ht="12.75">
      <c r="A1107" s="2">
        <v>443111</v>
      </c>
      <c r="B1107" s="2" t="s">
        <v>1436</v>
      </c>
      <c r="C1107" s="3">
        <v>64819</v>
      </c>
      <c r="D1107" s="10">
        <v>88.62898200000001</v>
      </c>
      <c r="E1107" s="7">
        <f t="shared" si="85"/>
        <v>0.21129405395374876</v>
      </c>
      <c r="F1107" s="7">
        <f t="shared" si="86"/>
        <v>0.34617315496533546</v>
      </c>
      <c r="G1107" s="9">
        <f t="shared" si="88"/>
        <v>1.6383478308438868</v>
      </c>
      <c r="H1107" s="3">
        <f t="shared" si="89"/>
        <v>34.53242183649149</v>
      </c>
      <c r="I1107" s="9">
        <v>0.2854347281563073</v>
      </c>
      <c r="J1107" s="9">
        <v>0.2854347281563073</v>
      </c>
      <c r="K1107" s="10">
        <f t="shared" si="87"/>
        <v>25.29778938394026</v>
      </c>
    </row>
    <row r="1108" spans="1:11" ht="12.75">
      <c r="A1108" s="2">
        <v>443112</v>
      </c>
      <c r="B1108" s="2" t="s">
        <v>1437</v>
      </c>
      <c r="C1108" s="3">
        <v>288490</v>
      </c>
      <c r="D1108" s="10">
        <v>249.78156800000002</v>
      </c>
      <c r="E1108" s="7">
        <f t="shared" si="85"/>
        <v>0.9404066959551517</v>
      </c>
      <c r="F1108" s="7">
        <f t="shared" si="86"/>
        <v>0.9756139751977347</v>
      </c>
      <c r="G1108" s="9">
        <f t="shared" si="88"/>
        <v>1.037438354484305</v>
      </c>
      <c r="H1108" s="3">
        <f t="shared" si="89"/>
        <v>9.013943668082334</v>
      </c>
      <c r="I1108" s="9">
        <v>0.2854347281563073</v>
      </c>
      <c r="J1108" s="9">
        <v>0.2854347281563073</v>
      </c>
      <c r="K1108" s="10">
        <f t="shared" si="87"/>
        <v>71.2963339605362</v>
      </c>
    </row>
    <row r="1109" spans="1:11" ht="12.75">
      <c r="A1109" s="2">
        <v>44312</v>
      </c>
      <c r="B1109" s="2" t="s">
        <v>1438</v>
      </c>
      <c r="C1109" s="3">
        <v>85866</v>
      </c>
      <c r="D1109" s="10">
        <v>240.493804</v>
      </c>
      <c r="E1109" s="7">
        <f t="shared" si="85"/>
        <v>0.27990211568818696</v>
      </c>
      <c r="F1109" s="7">
        <f t="shared" si="86"/>
        <v>0.9393371897275657</v>
      </c>
      <c r="G1109" s="9">
        <f t="shared" si="88"/>
        <v>3.35594887311961</v>
      </c>
      <c r="H1109" s="3">
        <f t="shared" si="89"/>
        <v>168.83186483093195</v>
      </c>
      <c r="I1109" s="9">
        <v>0.2854347281563073</v>
      </c>
      <c r="J1109" s="9">
        <v>0.2854347281563073</v>
      </c>
      <c r="K1109" s="10">
        <f t="shared" si="87"/>
        <v>68.64528356801625</v>
      </c>
    </row>
    <row r="1110" spans="1:11" ht="12.75">
      <c r="A1110" s="2">
        <v>443120</v>
      </c>
      <c r="B1110" s="2" t="s">
        <v>1438</v>
      </c>
      <c r="C1110" s="3">
        <v>85866</v>
      </c>
      <c r="D1110" s="10">
        <v>240.493804</v>
      </c>
      <c r="E1110" s="7">
        <f t="shared" si="85"/>
        <v>0.27990211568818696</v>
      </c>
      <c r="F1110" s="7">
        <f t="shared" si="86"/>
        <v>0.9393371897275657</v>
      </c>
      <c r="G1110" s="9">
        <f t="shared" si="88"/>
        <v>3.35594887311961</v>
      </c>
      <c r="H1110" s="3">
        <f t="shared" si="89"/>
        <v>168.83186483093195</v>
      </c>
      <c r="I1110" s="9">
        <v>0.2854347281563073</v>
      </c>
      <c r="J1110" s="9">
        <v>0.2854347281563073</v>
      </c>
      <c r="K1110" s="10">
        <f t="shared" si="87"/>
        <v>68.64528356801625</v>
      </c>
    </row>
    <row r="1111" spans="1:11" ht="12.75">
      <c r="A1111" s="2">
        <v>44313</v>
      </c>
      <c r="B1111" s="2" t="s">
        <v>1439</v>
      </c>
      <c r="C1111" s="3">
        <v>9771</v>
      </c>
      <c r="D1111" s="10">
        <v>13.240004</v>
      </c>
      <c r="E1111" s="7">
        <f t="shared" si="85"/>
        <v>0.03185106529230749</v>
      </c>
      <c r="F1111" s="7">
        <f t="shared" si="86"/>
        <v>0.05171371545747486</v>
      </c>
      <c r="G1111" s="9">
        <f t="shared" si="88"/>
        <v>1.623610230392027</v>
      </c>
      <c r="H1111" s="3">
        <f t="shared" si="89"/>
        <v>5.085335008536976</v>
      </c>
      <c r="I1111" s="9">
        <v>0.2854347281563073</v>
      </c>
      <c r="J1111" s="9">
        <v>0.2854347281563073</v>
      </c>
      <c r="K1111" s="10">
        <f t="shared" si="87"/>
        <v>3.779156942528422</v>
      </c>
    </row>
    <row r="1112" spans="1:11" ht="12.75">
      <c r="A1112" s="2">
        <v>443130</v>
      </c>
      <c r="B1112" s="2" t="s">
        <v>1439</v>
      </c>
      <c r="C1112" s="3">
        <v>9771</v>
      </c>
      <c r="D1112" s="10">
        <v>13.240004</v>
      </c>
      <c r="E1112" s="7">
        <f t="shared" si="85"/>
        <v>0.03185106529230749</v>
      </c>
      <c r="F1112" s="7">
        <f t="shared" si="86"/>
        <v>0.05171371545747486</v>
      </c>
      <c r="G1112" s="9">
        <f t="shared" si="88"/>
        <v>1.623610230392027</v>
      </c>
      <c r="H1112" s="3">
        <f t="shared" si="89"/>
        <v>5.085335008536976</v>
      </c>
      <c r="I1112" s="9">
        <v>0.2854347281563073</v>
      </c>
      <c r="J1112" s="9">
        <v>0.2854347281563073</v>
      </c>
      <c r="K1112" s="10">
        <f t="shared" si="87"/>
        <v>3.779156942528422</v>
      </c>
    </row>
    <row r="1113" spans="1:11" ht="12.75">
      <c r="A1113" s="2">
        <v>444</v>
      </c>
      <c r="B1113" s="2" t="s">
        <v>1440</v>
      </c>
      <c r="C1113" s="3">
        <v>1220587</v>
      </c>
      <c r="D1113" s="10">
        <v>1375.478326</v>
      </c>
      <c r="E1113" s="7">
        <f t="shared" si="85"/>
        <v>3.9788144746639773</v>
      </c>
      <c r="F1113" s="7">
        <f t="shared" si="86"/>
        <v>5.372437558832146</v>
      </c>
      <c r="G1113" s="9">
        <f t="shared" si="88"/>
        <v>1.3502608862620729</v>
      </c>
      <c r="H1113" s="3">
        <f t="shared" si="89"/>
        <v>356.8023501241553</v>
      </c>
      <c r="I1113" s="9">
        <v>0.2606893276758658</v>
      </c>
      <c r="J1113" s="9">
        <v>0.2606893276758658</v>
      </c>
      <c r="K1113" s="10">
        <f t="shared" si="87"/>
        <v>358.5725200376653</v>
      </c>
    </row>
    <row r="1114" spans="1:11" ht="12.75">
      <c r="A1114" s="2">
        <v>4441</v>
      </c>
      <c r="B1114" s="2" t="s">
        <v>1441</v>
      </c>
      <c r="C1114" s="3">
        <v>1068945</v>
      </c>
      <c r="D1114" s="10">
        <v>1280.0317300000002</v>
      </c>
      <c r="E1114" s="7">
        <f t="shared" si="85"/>
        <v>3.484498719566639</v>
      </c>
      <c r="F1114" s="7">
        <f t="shared" si="86"/>
        <v>4.9996356996387075</v>
      </c>
      <c r="G1114" s="9">
        <f t="shared" si="88"/>
        <v>1.4348220797338973</v>
      </c>
      <c r="H1114" s="3">
        <f t="shared" si="89"/>
        <v>387.91294532295126</v>
      </c>
      <c r="I1114" s="9">
        <v>0.2606893276758658</v>
      </c>
      <c r="J1114" s="9">
        <v>0.2606893276758658</v>
      </c>
      <c r="K1114" s="10">
        <f t="shared" si="87"/>
        <v>333.69061109747537</v>
      </c>
    </row>
    <row r="1115" spans="1:11" ht="12.75">
      <c r="A1115" s="2">
        <v>44411</v>
      </c>
      <c r="B1115" s="2" t="s">
        <v>1442</v>
      </c>
      <c r="C1115" s="3">
        <v>574401</v>
      </c>
      <c r="D1115" s="10">
        <v>1057.520618</v>
      </c>
      <c r="E1115" s="7">
        <f t="shared" si="85"/>
        <v>1.872406483979809</v>
      </c>
      <c r="F1115" s="7">
        <f t="shared" si="86"/>
        <v>4.130536541353384</v>
      </c>
      <c r="G1115" s="9">
        <f t="shared" si="88"/>
        <v>2.20600418589339</v>
      </c>
      <c r="H1115" s="3">
        <f t="shared" si="89"/>
        <v>578.1377479390694</v>
      </c>
      <c r="I1115" s="9">
        <v>0.2606893276758658</v>
      </c>
      <c r="J1115" s="9">
        <v>0.2606893276758658</v>
      </c>
      <c r="K1115" s="10">
        <f t="shared" si="87"/>
        <v>275.6843389097861</v>
      </c>
    </row>
    <row r="1116" spans="1:11" ht="12.75">
      <c r="A1116" s="2">
        <v>444110</v>
      </c>
      <c r="B1116" s="2" t="s">
        <v>1442</v>
      </c>
      <c r="C1116" s="3">
        <v>574401</v>
      </c>
      <c r="D1116" s="10">
        <v>1057.520618</v>
      </c>
      <c r="E1116" s="7">
        <f t="shared" si="85"/>
        <v>1.872406483979809</v>
      </c>
      <c r="F1116" s="7">
        <f t="shared" si="86"/>
        <v>4.130536541353384</v>
      </c>
      <c r="G1116" s="9">
        <f t="shared" si="88"/>
        <v>2.20600418589339</v>
      </c>
      <c r="H1116" s="3">
        <f t="shared" si="89"/>
        <v>578.1377479390694</v>
      </c>
      <c r="I1116" s="9">
        <v>0.2606893276758658</v>
      </c>
      <c r="J1116" s="9">
        <v>0.2606893276758658</v>
      </c>
      <c r="K1116" s="10">
        <f t="shared" si="87"/>
        <v>275.6843389097861</v>
      </c>
    </row>
    <row r="1117" spans="1:11" ht="12.75">
      <c r="A1117" s="2">
        <v>44412</v>
      </c>
      <c r="B1117" s="2" t="s">
        <v>1443</v>
      </c>
      <c r="C1117" s="3">
        <v>33326</v>
      </c>
      <c r="D1117" s="10">
        <v>10.177018</v>
      </c>
      <c r="E1117" s="7">
        <f t="shared" si="85"/>
        <v>0.10863459235814546</v>
      </c>
      <c r="F1117" s="7">
        <f t="shared" si="86"/>
        <v>0.039750094717312764</v>
      </c>
      <c r="G1117" s="9">
        <f t="shared" si="88"/>
        <v>0.36590641944202307</v>
      </c>
      <c r="H1117" s="3">
        <f t="shared" si="89"/>
        <v>-17.63615350849419</v>
      </c>
      <c r="I1117" s="9">
        <v>0.2606893276758658</v>
      </c>
      <c r="J1117" s="9">
        <v>0.2606893276758658</v>
      </c>
      <c r="K1117" s="10">
        <f t="shared" si="87"/>
        <v>2.6530399801651843</v>
      </c>
    </row>
    <row r="1118" spans="1:11" ht="12.75">
      <c r="A1118" s="2">
        <v>444120</v>
      </c>
      <c r="B1118" s="2" t="s">
        <v>1443</v>
      </c>
      <c r="C1118" s="3">
        <v>33326</v>
      </c>
      <c r="D1118" s="10">
        <v>10.177018</v>
      </c>
      <c r="E1118" s="7">
        <f t="shared" si="85"/>
        <v>0.10863459235814546</v>
      </c>
      <c r="F1118" s="7">
        <f t="shared" si="86"/>
        <v>0.039750094717312764</v>
      </c>
      <c r="G1118" s="9">
        <f t="shared" si="88"/>
        <v>0.36590641944202307</v>
      </c>
      <c r="H1118" s="3">
        <f t="shared" si="89"/>
        <v>-17.63615350849419</v>
      </c>
      <c r="I1118" s="9">
        <v>0.2606893276758658</v>
      </c>
      <c r="J1118" s="9">
        <v>0.2606893276758658</v>
      </c>
      <c r="K1118" s="10">
        <f t="shared" si="87"/>
        <v>2.6530399801651843</v>
      </c>
    </row>
    <row r="1119" spans="1:11" ht="12.75">
      <c r="A1119" s="2">
        <v>44413</v>
      </c>
      <c r="B1119" s="2" t="s">
        <v>1444</v>
      </c>
      <c r="C1119" s="3">
        <v>136500</v>
      </c>
      <c r="D1119" s="10">
        <v>51.57673200000001</v>
      </c>
      <c r="E1119" s="7">
        <f t="shared" si="85"/>
        <v>0.44495654614675795</v>
      </c>
      <c r="F1119" s="7">
        <f t="shared" si="86"/>
        <v>0.20145193633434236</v>
      </c>
      <c r="G1119" s="9">
        <f t="shared" si="88"/>
        <v>0.45274519069081953</v>
      </c>
      <c r="H1119" s="3">
        <f t="shared" si="89"/>
        <v>-62.343267727223704</v>
      </c>
      <c r="I1119" s="9">
        <v>0.2606893276758658</v>
      </c>
      <c r="J1119" s="9">
        <v>0.2606893276758658</v>
      </c>
      <c r="K1119" s="10">
        <f t="shared" si="87"/>
        <v>13.445503588798314</v>
      </c>
    </row>
    <row r="1120" spans="1:11" ht="12.75">
      <c r="A1120" s="2">
        <v>444130</v>
      </c>
      <c r="B1120" s="2" t="s">
        <v>1444</v>
      </c>
      <c r="C1120" s="3">
        <v>136500</v>
      </c>
      <c r="D1120" s="10">
        <v>51.57673200000001</v>
      </c>
      <c r="E1120" s="7">
        <f t="shared" si="85"/>
        <v>0.44495654614675795</v>
      </c>
      <c r="F1120" s="7">
        <f t="shared" si="86"/>
        <v>0.20145193633434236</v>
      </c>
      <c r="G1120" s="9">
        <f t="shared" si="88"/>
        <v>0.45274519069081953</v>
      </c>
      <c r="H1120" s="3">
        <f t="shared" si="89"/>
        <v>-62.343267727223704</v>
      </c>
      <c r="I1120" s="9">
        <v>0.2606893276758658</v>
      </c>
      <c r="J1120" s="9">
        <v>0.2606893276758658</v>
      </c>
      <c r="K1120" s="10">
        <f t="shared" si="87"/>
        <v>13.445503588798314</v>
      </c>
    </row>
    <row r="1121" spans="1:11" ht="12.75">
      <c r="A1121" s="2">
        <v>44419</v>
      </c>
      <c r="B1121" s="2" t="s">
        <v>1445</v>
      </c>
      <c r="C1121" s="3">
        <v>324718</v>
      </c>
      <c r="D1121" s="10">
        <v>160.757362</v>
      </c>
      <c r="E1121" s="7">
        <f t="shared" si="85"/>
        <v>1.0585010970819264</v>
      </c>
      <c r="F1121" s="7">
        <f t="shared" si="86"/>
        <v>0.6278971272336685</v>
      </c>
      <c r="G1121" s="9">
        <f t="shared" si="88"/>
        <v>0.5931945927733604</v>
      </c>
      <c r="H1121" s="3">
        <f t="shared" si="89"/>
        <v>-110.2453813804002</v>
      </c>
      <c r="I1121" s="9">
        <v>0.2606893276758658</v>
      </c>
      <c r="J1121" s="9">
        <v>0.2606893276758658</v>
      </c>
      <c r="K1121" s="10">
        <f t="shared" si="87"/>
        <v>41.90772861872578</v>
      </c>
    </row>
    <row r="1122" spans="1:11" ht="12.75">
      <c r="A1122" s="2">
        <v>444190</v>
      </c>
      <c r="B1122" s="2" t="s">
        <v>1445</v>
      </c>
      <c r="C1122" s="3">
        <v>324718</v>
      </c>
      <c r="D1122" s="10">
        <v>160.757362</v>
      </c>
      <c r="E1122" s="7">
        <f t="shared" si="85"/>
        <v>1.0585010970819264</v>
      </c>
      <c r="F1122" s="7">
        <f t="shared" si="86"/>
        <v>0.6278971272336685</v>
      </c>
      <c r="G1122" s="9">
        <f t="shared" si="88"/>
        <v>0.5931945927733604</v>
      </c>
      <c r="H1122" s="3">
        <f t="shared" si="89"/>
        <v>-110.2453813804002</v>
      </c>
      <c r="I1122" s="9">
        <v>0.2606893276758658</v>
      </c>
      <c r="J1122" s="9">
        <v>0.2606893276758658</v>
      </c>
      <c r="K1122" s="10">
        <f t="shared" si="87"/>
        <v>41.90772861872578</v>
      </c>
    </row>
    <row r="1123" spans="1:11" ht="12.75">
      <c r="A1123" s="2">
        <v>4442</v>
      </c>
      <c r="B1123" s="2" t="s">
        <v>1446</v>
      </c>
      <c r="C1123" s="3">
        <v>151642</v>
      </c>
      <c r="D1123" s="10">
        <v>95.44659600000001</v>
      </c>
      <c r="E1123" s="7">
        <f t="shared" si="85"/>
        <v>0.4943157550973382</v>
      </c>
      <c r="F1123" s="7">
        <f t="shared" si="86"/>
        <v>0.3728018591934382</v>
      </c>
      <c r="G1123" s="9">
        <f t="shared" si="88"/>
        <v>0.7541775784994511</v>
      </c>
      <c r="H1123" s="3">
        <f t="shared" si="89"/>
        <v>-31.11059519879599</v>
      </c>
      <c r="I1123" s="9">
        <v>0.2606893276758658</v>
      </c>
      <c r="J1123" s="9">
        <v>0.2606893276758658</v>
      </c>
      <c r="K1123" s="10">
        <f t="shared" si="87"/>
        <v>24.881908940189984</v>
      </c>
    </row>
    <row r="1124" spans="1:11" ht="12.75">
      <c r="A1124" s="2">
        <v>44421</v>
      </c>
      <c r="B1124" s="2" t="s">
        <v>1447</v>
      </c>
      <c r="C1124" s="3">
        <v>24356</v>
      </c>
      <c r="D1124" s="10">
        <v>31.815532000000005</v>
      </c>
      <c r="E1124" s="7">
        <f t="shared" si="85"/>
        <v>0.07939459075421565</v>
      </c>
      <c r="F1124" s="7">
        <f t="shared" si="86"/>
        <v>0.12426728639781273</v>
      </c>
      <c r="G1124" s="9">
        <f t="shared" si="88"/>
        <v>1.5651858044398883</v>
      </c>
      <c r="H1124" s="3">
        <f t="shared" si="89"/>
        <v>11.488531902151944</v>
      </c>
      <c r="I1124" s="9">
        <v>0.2606893276758658</v>
      </c>
      <c r="J1124" s="9">
        <v>0.2606893276758658</v>
      </c>
      <c r="K1124" s="10">
        <f t="shared" si="87"/>
        <v>8.293969646729995</v>
      </c>
    </row>
    <row r="1125" spans="1:11" ht="12.75">
      <c r="A1125" s="2">
        <v>444210</v>
      </c>
      <c r="B1125" s="2" t="s">
        <v>1447</v>
      </c>
      <c r="C1125" s="3">
        <v>24356</v>
      </c>
      <c r="D1125" s="10">
        <v>31.815532000000005</v>
      </c>
      <c r="E1125" s="7">
        <f t="shared" si="85"/>
        <v>0.07939459075421565</v>
      </c>
      <c r="F1125" s="7">
        <f t="shared" si="86"/>
        <v>0.12426728639781273</v>
      </c>
      <c r="G1125" s="9">
        <f t="shared" si="88"/>
        <v>1.5651858044398883</v>
      </c>
      <c r="H1125" s="3">
        <f t="shared" si="89"/>
        <v>11.488531902151944</v>
      </c>
      <c r="I1125" s="9">
        <v>0.2606893276758658</v>
      </c>
      <c r="J1125" s="9">
        <v>0.2606893276758658</v>
      </c>
      <c r="K1125" s="10">
        <f t="shared" si="87"/>
        <v>8.293969646729995</v>
      </c>
    </row>
    <row r="1126" spans="1:11" ht="12.75">
      <c r="A1126" s="2">
        <v>44422</v>
      </c>
      <c r="B1126" s="2" t="s">
        <v>1448</v>
      </c>
      <c r="C1126" s="3">
        <v>127286</v>
      </c>
      <c r="D1126" s="10">
        <v>63.63106400000001</v>
      </c>
      <c r="E1126" s="7">
        <f t="shared" si="85"/>
        <v>0.4149211643431226</v>
      </c>
      <c r="F1126" s="7">
        <f t="shared" si="86"/>
        <v>0.24853457279562546</v>
      </c>
      <c r="G1126" s="9">
        <f t="shared" si="88"/>
        <v>0.5989922764944756</v>
      </c>
      <c r="H1126" s="3">
        <f t="shared" si="89"/>
        <v>-42.59912710094795</v>
      </c>
      <c r="I1126" s="9">
        <v>0.2606893276758658</v>
      </c>
      <c r="J1126" s="9">
        <v>0.2606893276758658</v>
      </c>
      <c r="K1126" s="10">
        <f t="shared" si="87"/>
        <v>16.58793929345999</v>
      </c>
    </row>
    <row r="1127" spans="1:11" ht="12.75">
      <c r="A1127" s="2">
        <v>444220</v>
      </c>
      <c r="B1127" s="2" t="s">
        <v>1448</v>
      </c>
      <c r="C1127" s="3">
        <v>127286</v>
      </c>
      <c r="D1127" s="10">
        <v>63.63106400000001</v>
      </c>
      <c r="E1127" s="7">
        <f t="shared" si="85"/>
        <v>0.4149211643431226</v>
      </c>
      <c r="F1127" s="7">
        <f t="shared" si="86"/>
        <v>0.24853457279562546</v>
      </c>
      <c r="G1127" s="9">
        <f t="shared" si="88"/>
        <v>0.5989922764944756</v>
      </c>
      <c r="H1127" s="3">
        <f t="shared" si="89"/>
        <v>-42.59912710094795</v>
      </c>
      <c r="I1127" s="9">
        <v>0.2606893276758658</v>
      </c>
      <c r="J1127" s="9">
        <v>0.2606893276758658</v>
      </c>
      <c r="K1127" s="10">
        <f t="shared" si="87"/>
        <v>16.58793929345999</v>
      </c>
    </row>
    <row r="1128" spans="1:11" ht="12.75">
      <c r="A1128" s="2">
        <v>445</v>
      </c>
      <c r="B1128" s="2" t="s">
        <v>1449</v>
      </c>
      <c r="C1128" s="3">
        <v>2855275</v>
      </c>
      <c r="D1128" s="10">
        <v>3049.8448020000005</v>
      </c>
      <c r="E1128" s="7">
        <f t="shared" si="85"/>
        <v>9.307496720140545</v>
      </c>
      <c r="F1128" s="7">
        <f t="shared" si="86"/>
        <v>11.912292947954302</v>
      </c>
      <c r="G1128" s="9">
        <f t="shared" si="88"/>
        <v>1.2798600210276974</v>
      </c>
      <c r="H1128" s="3">
        <f t="shared" si="89"/>
        <v>666.8929542260171</v>
      </c>
      <c r="I1128" s="9">
        <v>0.22589961795041785</v>
      </c>
      <c r="J1128" s="9">
        <v>0.22589961795041785</v>
      </c>
      <c r="K1128" s="10">
        <f t="shared" si="87"/>
        <v>688.9587755798678</v>
      </c>
    </row>
    <row r="1129" spans="1:11" ht="12.75">
      <c r="A1129" s="2">
        <v>4451</v>
      </c>
      <c r="B1129" s="2" t="s">
        <v>1450</v>
      </c>
      <c r="C1129" s="3">
        <v>2561669</v>
      </c>
      <c r="D1129" s="10">
        <v>2952.916116</v>
      </c>
      <c r="E1129" s="7">
        <f t="shared" si="85"/>
        <v>8.350413118030911</v>
      </c>
      <c r="F1129" s="7">
        <f t="shared" si="86"/>
        <v>11.533702240015623</v>
      </c>
      <c r="G1129" s="9">
        <f t="shared" si="88"/>
        <v>1.3812133695650444</v>
      </c>
      <c r="H1129" s="3">
        <f t="shared" si="89"/>
        <v>815.0015974561361</v>
      </c>
      <c r="I1129" s="9">
        <v>0.22589961795041785</v>
      </c>
      <c r="J1129" s="9">
        <v>0.22589961795041785</v>
      </c>
      <c r="K1129" s="10">
        <f t="shared" si="87"/>
        <v>667.0626224440317</v>
      </c>
    </row>
    <row r="1130" spans="1:11" ht="12.75">
      <c r="A1130" s="2">
        <v>44511</v>
      </c>
      <c r="B1130" s="2" t="s">
        <v>1451</v>
      </c>
      <c r="C1130" s="3">
        <v>2440412</v>
      </c>
      <c r="D1130" s="10">
        <v>2899.560876</v>
      </c>
      <c r="E1130" s="7">
        <f t="shared" si="85"/>
        <v>7.955145016081333</v>
      </c>
      <c r="F1130" s="7">
        <f t="shared" si="86"/>
        <v>11.325303685186993</v>
      </c>
      <c r="G1130" s="9">
        <f t="shared" si="88"/>
        <v>1.4236451582331788</v>
      </c>
      <c r="H1130" s="3">
        <f t="shared" si="89"/>
        <v>862.8448732577767</v>
      </c>
      <c r="I1130" s="9">
        <v>0.22589961795041785</v>
      </c>
      <c r="J1130" s="9">
        <v>0.22589961795041785</v>
      </c>
      <c r="K1130" s="10">
        <f t="shared" si="87"/>
        <v>655.009694112379</v>
      </c>
    </row>
    <row r="1131" spans="1:11" ht="12.75">
      <c r="A1131" s="2">
        <v>445110</v>
      </c>
      <c r="B1131" s="2" t="s">
        <v>1451</v>
      </c>
      <c r="C1131" s="3">
        <v>2440412</v>
      </c>
      <c r="D1131" s="10">
        <v>2899.560876</v>
      </c>
      <c r="E1131" s="7">
        <f t="shared" si="85"/>
        <v>7.955145016081333</v>
      </c>
      <c r="F1131" s="7">
        <f t="shared" si="86"/>
        <v>11.325303685186993</v>
      </c>
      <c r="G1131" s="9">
        <f t="shared" si="88"/>
        <v>1.4236451582331788</v>
      </c>
      <c r="H1131" s="3">
        <f t="shared" si="89"/>
        <v>862.8448732577767</v>
      </c>
      <c r="I1131" s="9">
        <v>0.22589961795041785</v>
      </c>
      <c r="J1131" s="9">
        <v>0.22589961795041785</v>
      </c>
      <c r="K1131" s="10">
        <f t="shared" si="87"/>
        <v>655.009694112379</v>
      </c>
    </row>
    <row r="1132" spans="1:11" ht="12.75">
      <c r="A1132" s="2">
        <v>44512</v>
      </c>
      <c r="B1132" s="2" t="s">
        <v>1452</v>
      </c>
      <c r="C1132" s="3">
        <v>121257</v>
      </c>
      <c r="D1132" s="10">
        <v>53.35524</v>
      </c>
      <c r="E1132" s="7">
        <f t="shared" si="85"/>
        <v>0.39526810194957823</v>
      </c>
      <c r="F1132" s="7">
        <f t="shared" si="86"/>
        <v>0.20839855482863004</v>
      </c>
      <c r="G1132" s="9">
        <f t="shared" si="88"/>
        <v>0.5272334241006225</v>
      </c>
      <c r="H1132" s="3">
        <f t="shared" si="89"/>
        <v>-47.84327580164075</v>
      </c>
      <c r="I1132" s="9">
        <v>0.22589961795041785</v>
      </c>
      <c r="J1132" s="9">
        <v>0.22589961795041785</v>
      </c>
      <c r="K1132" s="10">
        <f t="shared" si="87"/>
        <v>12.052928331652852</v>
      </c>
    </row>
    <row r="1133" spans="1:11" ht="12.75">
      <c r="A1133" s="2">
        <v>445120</v>
      </c>
      <c r="B1133" s="2" t="s">
        <v>1452</v>
      </c>
      <c r="C1133" s="3">
        <v>121257</v>
      </c>
      <c r="D1133" s="10">
        <v>53.35524</v>
      </c>
      <c r="E1133" s="7">
        <f t="shared" si="85"/>
        <v>0.39526810194957823</v>
      </c>
      <c r="F1133" s="7">
        <f t="shared" si="86"/>
        <v>0.20839855482863004</v>
      </c>
      <c r="G1133" s="9">
        <f t="shared" si="88"/>
        <v>0.5272334241006225</v>
      </c>
      <c r="H1133" s="3">
        <f t="shared" si="89"/>
        <v>-47.84327580164075</v>
      </c>
      <c r="I1133" s="9">
        <v>0.22589961795041785</v>
      </c>
      <c r="J1133" s="9">
        <v>0.22589961795041785</v>
      </c>
      <c r="K1133" s="10">
        <f t="shared" si="87"/>
        <v>12.052928331652852</v>
      </c>
    </row>
    <row r="1134" spans="1:11" ht="12.75">
      <c r="A1134" s="2">
        <v>4452</v>
      </c>
      <c r="B1134" s="2" t="s">
        <v>1453</v>
      </c>
      <c r="C1134" s="3">
        <v>146044</v>
      </c>
      <c r="D1134" s="10">
        <v>58.591958</v>
      </c>
      <c r="E1134" s="7">
        <f t="shared" si="85"/>
        <v>0.47606764707294597</v>
      </c>
      <c r="F1134" s="7">
        <f t="shared" si="86"/>
        <v>0.22885248706181036</v>
      </c>
      <c r="G1134" s="9">
        <f t="shared" si="88"/>
        <v>0.4807142188066903</v>
      </c>
      <c r="H1134" s="3">
        <f t="shared" si="89"/>
        <v>-63.293261341851</v>
      </c>
      <c r="I1134" s="9">
        <v>0.22589961795041785</v>
      </c>
      <c r="J1134" s="9">
        <v>0.22589961795041785</v>
      </c>
      <c r="K1134" s="10">
        <f t="shared" si="87"/>
        <v>13.235900927166929</v>
      </c>
    </row>
    <row r="1135" spans="1:11" ht="12.75">
      <c r="A1135" s="2">
        <v>44521</v>
      </c>
      <c r="B1135" s="2" t="s">
        <v>1454</v>
      </c>
      <c r="C1135" s="3">
        <v>40893</v>
      </c>
      <c r="D1135" s="10">
        <v>16.79702</v>
      </c>
      <c r="E1135" s="7">
        <f t="shared" si="85"/>
        <v>0.1333011578137683</v>
      </c>
      <c r="F1135" s="7">
        <f t="shared" si="86"/>
        <v>0.06560695244605019</v>
      </c>
      <c r="G1135" s="9">
        <f t="shared" si="88"/>
        <v>0.4921709122565013</v>
      </c>
      <c r="H1135" s="3">
        <f t="shared" si="89"/>
        <v>-17.33140892927003</v>
      </c>
      <c r="I1135" s="9">
        <v>0.22589961795041785</v>
      </c>
      <c r="J1135" s="9">
        <v>0.22589961795041785</v>
      </c>
      <c r="K1135" s="10">
        <f t="shared" si="87"/>
        <v>3.7944404007055277</v>
      </c>
    </row>
    <row r="1136" spans="1:11" ht="12.75">
      <c r="A1136" s="2">
        <v>445210</v>
      </c>
      <c r="B1136" s="2" t="s">
        <v>1454</v>
      </c>
      <c r="C1136" s="3">
        <v>40893</v>
      </c>
      <c r="D1136" s="10">
        <v>16.79702</v>
      </c>
      <c r="E1136" s="7">
        <f t="shared" si="85"/>
        <v>0.1333011578137683</v>
      </c>
      <c r="F1136" s="7">
        <f t="shared" si="86"/>
        <v>0.06560695244605019</v>
      </c>
      <c r="G1136" s="9">
        <f t="shared" si="88"/>
        <v>0.4921709122565013</v>
      </c>
      <c r="H1136" s="3">
        <f t="shared" si="89"/>
        <v>-17.33140892927003</v>
      </c>
      <c r="I1136" s="9">
        <v>0.22589961795041785</v>
      </c>
      <c r="J1136" s="9">
        <v>0.22589961795041785</v>
      </c>
      <c r="K1136" s="10">
        <f t="shared" si="87"/>
        <v>3.7944404007055277</v>
      </c>
    </row>
    <row r="1137" spans="1:11" ht="12.75">
      <c r="A1137" s="2">
        <v>44522</v>
      </c>
      <c r="B1137" s="2" t="s">
        <v>1455</v>
      </c>
      <c r="C1137" s="3">
        <v>9439</v>
      </c>
      <c r="D1137" s="10">
        <v>0</v>
      </c>
      <c r="E1137" s="7">
        <f t="shared" si="85"/>
        <v>0.030768826659921235</v>
      </c>
      <c r="F1137" s="7">
        <f t="shared" si="86"/>
        <v>0</v>
      </c>
      <c r="G1137" s="9">
        <f t="shared" si="88"/>
        <v>0</v>
      </c>
      <c r="H1137" s="3" t="str">
        <f t="shared" si="89"/>
        <v> </v>
      </c>
      <c r="I1137" s="9">
        <v>0.22589961795041785</v>
      </c>
      <c r="J1137" s="9">
        <v>0.22589961795041785</v>
      </c>
      <c r="K1137" s="10">
        <f t="shared" si="87"/>
        <v>0</v>
      </c>
    </row>
    <row r="1138" spans="1:11" ht="12.75">
      <c r="A1138" s="2">
        <v>445220</v>
      </c>
      <c r="B1138" s="2" t="s">
        <v>1455</v>
      </c>
      <c r="C1138" s="3">
        <v>9439</v>
      </c>
      <c r="D1138" s="10">
        <v>0</v>
      </c>
      <c r="E1138" s="7">
        <f t="shared" si="85"/>
        <v>0.030768826659921235</v>
      </c>
      <c r="F1138" s="7">
        <f t="shared" si="86"/>
        <v>0</v>
      </c>
      <c r="G1138" s="9">
        <f t="shared" si="88"/>
        <v>0</v>
      </c>
      <c r="H1138" s="3" t="str">
        <f t="shared" si="89"/>
        <v> </v>
      </c>
      <c r="I1138" s="9">
        <v>0.22589961795041785</v>
      </c>
      <c r="J1138" s="9">
        <v>0.22589961795041785</v>
      </c>
      <c r="K1138" s="10">
        <f t="shared" si="87"/>
        <v>0</v>
      </c>
    </row>
    <row r="1139" spans="1:11" ht="12.75">
      <c r="A1139" s="2">
        <v>44523</v>
      </c>
      <c r="B1139" s="2" t="s">
        <v>1456</v>
      </c>
      <c r="C1139" s="3">
        <v>19888</v>
      </c>
      <c r="D1139" s="10">
        <v>6.620002</v>
      </c>
      <c r="E1139" s="7">
        <f t="shared" si="85"/>
        <v>0.0648300057858368</v>
      </c>
      <c r="F1139" s="7">
        <f t="shared" si="86"/>
        <v>0.02585685772873743</v>
      </c>
      <c r="G1139" s="9">
        <f t="shared" si="88"/>
        <v>0.398840898058138</v>
      </c>
      <c r="H1139" s="3">
        <f t="shared" si="89"/>
        <v>-9.978100231318866</v>
      </c>
      <c r="I1139" s="9">
        <v>0.22589961795041785</v>
      </c>
      <c r="J1139" s="9">
        <v>0.22589961795041785</v>
      </c>
      <c r="K1139" s="10">
        <f t="shared" si="87"/>
        <v>1.4954559226310022</v>
      </c>
    </row>
    <row r="1140" spans="1:11" ht="12.75">
      <c r="A1140" s="2">
        <v>445230</v>
      </c>
      <c r="B1140" s="2" t="s">
        <v>1456</v>
      </c>
      <c r="C1140" s="3">
        <v>19888</v>
      </c>
      <c r="D1140" s="10">
        <v>6.620002</v>
      </c>
      <c r="E1140" s="7">
        <f t="shared" si="85"/>
        <v>0.0648300057858368</v>
      </c>
      <c r="F1140" s="7">
        <f t="shared" si="86"/>
        <v>0.02585685772873743</v>
      </c>
      <c r="G1140" s="9">
        <f t="shared" si="88"/>
        <v>0.398840898058138</v>
      </c>
      <c r="H1140" s="3">
        <f t="shared" si="89"/>
        <v>-9.978100231318866</v>
      </c>
      <c r="I1140" s="9">
        <v>0.22589961795041785</v>
      </c>
      <c r="J1140" s="9">
        <v>0.22589961795041785</v>
      </c>
      <c r="K1140" s="10">
        <f t="shared" si="87"/>
        <v>1.4954559226310022</v>
      </c>
    </row>
    <row r="1141" spans="1:11" ht="12.75">
      <c r="A1141" s="2">
        <v>44529</v>
      </c>
      <c r="B1141" s="2" t="s">
        <v>1457</v>
      </c>
      <c r="C1141" s="3">
        <v>75824</v>
      </c>
      <c r="D1141" s="10">
        <v>35.174936</v>
      </c>
      <c r="E1141" s="7">
        <f t="shared" si="85"/>
        <v>0.2471676568134196</v>
      </c>
      <c r="F1141" s="7">
        <f t="shared" si="86"/>
        <v>0.13738867688702275</v>
      </c>
      <c r="G1141" s="9">
        <f t="shared" si="88"/>
        <v>0.5558521639048182</v>
      </c>
      <c r="H1141" s="3">
        <f t="shared" si="89"/>
        <v>-28.10616333565575</v>
      </c>
      <c r="I1141" s="9">
        <v>0.22589961795041785</v>
      </c>
      <c r="J1141" s="9">
        <v>0.22589961795041785</v>
      </c>
      <c r="K1141" s="10">
        <f t="shared" si="87"/>
        <v>7.946004603830399</v>
      </c>
    </row>
    <row r="1142" spans="1:11" ht="12.75">
      <c r="A1142" s="2">
        <v>445291</v>
      </c>
      <c r="B1142" s="2" t="s">
        <v>1458</v>
      </c>
      <c r="C1142" s="3">
        <v>20928</v>
      </c>
      <c r="D1142" s="10">
        <v>0</v>
      </c>
      <c r="E1142" s="7">
        <f t="shared" si="85"/>
        <v>0.0682201508993359</v>
      </c>
      <c r="F1142" s="7">
        <f t="shared" si="86"/>
        <v>0</v>
      </c>
      <c r="G1142" s="9">
        <f t="shared" si="88"/>
        <v>0</v>
      </c>
      <c r="H1142" s="3" t="str">
        <f t="shared" si="89"/>
        <v> </v>
      </c>
      <c r="I1142" s="9">
        <v>0.22589961795041785</v>
      </c>
      <c r="J1142" s="9">
        <v>0.22589961795041785</v>
      </c>
      <c r="K1142" s="10">
        <f t="shared" si="87"/>
        <v>0</v>
      </c>
    </row>
    <row r="1143" spans="1:11" ht="12.75">
      <c r="A1143" s="2">
        <v>445292</v>
      </c>
      <c r="B1143" s="2" t="s">
        <v>1459</v>
      </c>
      <c r="C1143" s="3">
        <v>20089</v>
      </c>
      <c r="D1143" s="10">
        <v>28.060904</v>
      </c>
      <c r="E1143" s="7">
        <f t="shared" si="85"/>
        <v>0.06548521652411884</v>
      </c>
      <c r="F1143" s="7">
        <f t="shared" si="86"/>
        <v>0.10960220290987209</v>
      </c>
      <c r="G1143" s="9">
        <f t="shared" si="88"/>
        <v>1.6736938308740956</v>
      </c>
      <c r="H1143" s="3">
        <f t="shared" si="89"/>
        <v>11.295051439412475</v>
      </c>
      <c r="I1143" s="9">
        <v>0.22589961795041785</v>
      </c>
      <c r="J1143" s="9">
        <v>0.22589961795041785</v>
      </c>
      <c r="K1143" s="10">
        <f t="shared" si="87"/>
        <v>6.338947492943352</v>
      </c>
    </row>
    <row r="1144" spans="1:11" ht="12.75">
      <c r="A1144" s="2">
        <v>445299</v>
      </c>
      <c r="B1144" s="2" t="s">
        <v>1460</v>
      </c>
      <c r="C1144" s="3">
        <v>34807</v>
      </c>
      <c r="D1144" s="10">
        <v>7.114032000000001</v>
      </c>
      <c r="E1144" s="7">
        <f t="shared" si="85"/>
        <v>0.11346228938996486</v>
      </c>
      <c r="F1144" s="7">
        <f t="shared" si="86"/>
        <v>0.027786473977150672</v>
      </c>
      <c r="G1144" s="9">
        <f t="shared" si="88"/>
        <v>0.24489611593901295</v>
      </c>
      <c r="H1144" s="3">
        <f t="shared" si="89"/>
        <v>-21.93515064106575</v>
      </c>
      <c r="I1144" s="9">
        <v>0.22589961795041785</v>
      </c>
      <c r="J1144" s="9">
        <v>0.22589961795041785</v>
      </c>
      <c r="K1144" s="10">
        <f t="shared" si="87"/>
        <v>1.6070571108870473</v>
      </c>
    </row>
    <row r="1145" spans="1:11" ht="12.75">
      <c r="A1145" s="2">
        <v>4453</v>
      </c>
      <c r="B1145" s="2" t="s">
        <v>1461</v>
      </c>
      <c r="C1145" s="3">
        <v>147562</v>
      </c>
      <c r="D1145" s="10">
        <v>38.336728</v>
      </c>
      <c r="E1145" s="7">
        <f t="shared" si="85"/>
        <v>0.4810159550366879</v>
      </c>
      <c r="F1145" s="7">
        <f t="shared" si="86"/>
        <v>0.1497382208768675</v>
      </c>
      <c r="G1145" s="9">
        <f t="shared" si="88"/>
        <v>0.3112957466565672</v>
      </c>
      <c r="H1145" s="3">
        <f t="shared" si="89"/>
        <v>-84.815381888268</v>
      </c>
      <c r="I1145" s="9">
        <v>0.22589961795041785</v>
      </c>
      <c r="J1145" s="9">
        <v>0.22589961795041785</v>
      </c>
      <c r="K1145" s="10">
        <f t="shared" si="87"/>
        <v>8.660252208669087</v>
      </c>
    </row>
    <row r="1146" spans="1:11" ht="12.75">
      <c r="A1146" s="2">
        <v>44531</v>
      </c>
      <c r="B1146" s="2" t="s">
        <v>1461</v>
      </c>
      <c r="C1146" s="3">
        <v>147562</v>
      </c>
      <c r="D1146" s="10">
        <v>38.336728</v>
      </c>
      <c r="E1146" s="7">
        <f t="shared" si="85"/>
        <v>0.4810159550366879</v>
      </c>
      <c r="F1146" s="7">
        <f t="shared" si="86"/>
        <v>0.1497382208768675</v>
      </c>
      <c r="G1146" s="9">
        <f t="shared" si="88"/>
        <v>0.3112957466565672</v>
      </c>
      <c r="H1146" s="3">
        <f t="shared" si="89"/>
        <v>-84.815381888268</v>
      </c>
      <c r="I1146" s="9">
        <v>0.22589961795041785</v>
      </c>
      <c r="J1146" s="9">
        <v>0.22589961795041785</v>
      </c>
      <c r="K1146" s="10">
        <f t="shared" si="87"/>
        <v>8.660252208669087</v>
      </c>
    </row>
    <row r="1147" spans="1:11" ht="12.75">
      <c r="A1147" s="2">
        <v>445310</v>
      </c>
      <c r="B1147" s="2" t="s">
        <v>1461</v>
      </c>
      <c r="C1147" s="3">
        <v>147562</v>
      </c>
      <c r="D1147" s="10">
        <v>38.336728</v>
      </c>
      <c r="E1147" s="7">
        <f t="shared" si="85"/>
        <v>0.4810159550366879</v>
      </c>
      <c r="F1147" s="7">
        <f t="shared" si="86"/>
        <v>0.1497382208768675</v>
      </c>
      <c r="G1147" s="9">
        <f t="shared" si="88"/>
        <v>0.3112957466565672</v>
      </c>
      <c r="H1147" s="3">
        <f t="shared" si="89"/>
        <v>-84.815381888268</v>
      </c>
      <c r="I1147" s="9">
        <v>0.22589961795041785</v>
      </c>
      <c r="J1147" s="9">
        <v>0.22589961795041785</v>
      </c>
      <c r="K1147" s="10">
        <f t="shared" si="87"/>
        <v>8.660252208669087</v>
      </c>
    </row>
    <row r="1148" spans="1:11" ht="12.75">
      <c r="A1148" s="2">
        <v>446</v>
      </c>
      <c r="B1148" s="2" t="s">
        <v>1462</v>
      </c>
      <c r="C1148" s="3">
        <v>995238</v>
      </c>
      <c r="D1148" s="10">
        <v>817.5208341194001</v>
      </c>
      <c r="E1148" s="7">
        <f t="shared" si="85"/>
        <v>3.24423196391214</v>
      </c>
      <c r="F1148" s="7">
        <f t="shared" si="86"/>
        <v>3.1931289292819067</v>
      </c>
      <c r="G1148" s="9">
        <f t="shared" si="88"/>
        <v>0.9842480330633913</v>
      </c>
      <c r="H1148" s="3">
        <f t="shared" si="89"/>
        <v>-13.083654441205454</v>
      </c>
      <c r="I1148" s="9">
        <v>0.1785705788102838</v>
      </c>
      <c r="J1148" s="9">
        <v>0.1785705788102838</v>
      </c>
      <c r="K1148" s="10">
        <f t="shared" si="87"/>
        <v>145.98516853816727</v>
      </c>
    </row>
    <row r="1149" spans="1:11" ht="12.75">
      <c r="A1149" s="2">
        <v>4461</v>
      </c>
      <c r="B1149" s="2" t="s">
        <v>1462</v>
      </c>
      <c r="C1149" s="3">
        <v>995238</v>
      </c>
      <c r="D1149" s="10">
        <v>817.5208341194001</v>
      </c>
      <c r="E1149" s="7">
        <f t="shared" si="85"/>
        <v>3.24423196391214</v>
      </c>
      <c r="F1149" s="7">
        <f t="shared" si="86"/>
        <v>3.1931289292819067</v>
      </c>
      <c r="G1149" s="9">
        <f t="shared" si="88"/>
        <v>0.9842480330633913</v>
      </c>
      <c r="H1149" s="3">
        <f t="shared" si="89"/>
        <v>-13.083654441205454</v>
      </c>
      <c r="I1149" s="9">
        <v>0.1785705788102838</v>
      </c>
      <c r="J1149" s="9">
        <v>0.1785705788102838</v>
      </c>
      <c r="K1149" s="10">
        <f t="shared" si="87"/>
        <v>145.98516853816727</v>
      </c>
    </row>
    <row r="1150" spans="1:11" ht="12.75">
      <c r="A1150" s="2">
        <v>44611</v>
      </c>
      <c r="B1150" s="2" t="s">
        <v>1463</v>
      </c>
      <c r="C1150" s="3">
        <v>729522</v>
      </c>
      <c r="D1150" s="10">
        <v>444.923418</v>
      </c>
      <c r="E1150" s="7">
        <f t="shared" si="85"/>
        <v>2.378062926432785</v>
      </c>
      <c r="F1150" s="7">
        <f t="shared" si="86"/>
        <v>1.7378123933209648</v>
      </c>
      <c r="G1150" s="9">
        <f t="shared" si="88"/>
        <v>0.7307680440263923</v>
      </c>
      <c r="H1150" s="3">
        <f t="shared" si="89"/>
        <v>-163.92014273995386</v>
      </c>
      <c r="I1150" s="9">
        <v>0.1785705788102838</v>
      </c>
      <c r="J1150" s="9">
        <v>0.1785705788102838</v>
      </c>
      <c r="K1150" s="10">
        <f t="shared" si="87"/>
        <v>79.45023227850984</v>
      </c>
    </row>
    <row r="1151" spans="1:11" ht="12.75">
      <c r="A1151" s="2">
        <v>446110</v>
      </c>
      <c r="B1151" s="2" t="s">
        <v>1463</v>
      </c>
      <c r="C1151" s="3">
        <v>729522</v>
      </c>
      <c r="D1151" s="10">
        <v>444.923418</v>
      </c>
      <c r="E1151" s="7">
        <f t="shared" si="85"/>
        <v>2.378062926432785</v>
      </c>
      <c r="F1151" s="7">
        <f t="shared" si="86"/>
        <v>1.7378123933209648</v>
      </c>
      <c r="G1151" s="9">
        <f t="shared" si="88"/>
        <v>0.7307680440263923</v>
      </c>
      <c r="H1151" s="3">
        <f t="shared" si="89"/>
        <v>-163.92014273995386</v>
      </c>
      <c r="I1151" s="9">
        <v>0.1785705788102838</v>
      </c>
      <c r="J1151" s="9">
        <v>0.1785705788102838</v>
      </c>
      <c r="K1151" s="10">
        <f t="shared" si="87"/>
        <v>79.45023227850984</v>
      </c>
    </row>
    <row r="1152" spans="1:11" ht="12.75">
      <c r="A1152" s="2">
        <v>44612</v>
      </c>
      <c r="B1152" s="2" t="s">
        <v>1464</v>
      </c>
      <c r="C1152" s="3">
        <v>95159</v>
      </c>
      <c r="D1152" s="10">
        <v>214.507826</v>
      </c>
      <c r="E1152" s="7">
        <f t="shared" si="85"/>
        <v>0.3101950181302516</v>
      </c>
      <c r="F1152" s="7">
        <f t="shared" si="86"/>
        <v>0.8378393750610291</v>
      </c>
      <c r="G1152" s="9">
        <f t="shared" si="88"/>
        <v>2.7010084820550486</v>
      </c>
      <c r="H1152" s="3">
        <f t="shared" si="89"/>
        <v>135.09014648320232</v>
      </c>
      <c r="I1152" s="9">
        <v>0.1785705788102838</v>
      </c>
      <c r="J1152" s="9">
        <v>0.1785705788102838</v>
      </c>
      <c r="K1152" s="10">
        <f t="shared" si="87"/>
        <v>38.30478664815564</v>
      </c>
    </row>
    <row r="1153" spans="1:11" ht="12.75">
      <c r="A1153" s="2">
        <v>446120</v>
      </c>
      <c r="B1153" s="2" t="s">
        <v>1464</v>
      </c>
      <c r="C1153" s="3">
        <v>95159</v>
      </c>
      <c r="D1153" s="10">
        <v>214.507826</v>
      </c>
      <c r="E1153" s="7">
        <f t="shared" si="85"/>
        <v>0.3101950181302516</v>
      </c>
      <c r="F1153" s="7">
        <f t="shared" si="86"/>
        <v>0.8378393750610291</v>
      </c>
      <c r="G1153" s="9">
        <f t="shared" si="88"/>
        <v>2.7010084820550486</v>
      </c>
      <c r="H1153" s="3">
        <f t="shared" si="89"/>
        <v>135.09014648320232</v>
      </c>
      <c r="I1153" s="9">
        <v>0.1785705788102838</v>
      </c>
      <c r="J1153" s="9">
        <v>0.1785705788102838</v>
      </c>
      <c r="K1153" s="10">
        <f t="shared" si="87"/>
        <v>38.30478664815564</v>
      </c>
    </row>
    <row r="1154" spans="1:11" ht="12.75">
      <c r="A1154" s="2">
        <v>44613</v>
      </c>
      <c r="B1154" s="2" t="s">
        <v>1465</v>
      </c>
      <c r="C1154" s="3">
        <v>71247</v>
      </c>
      <c r="D1154" s="10">
        <v>86.3564341194</v>
      </c>
      <c r="E1154" s="7">
        <f t="shared" si="85"/>
        <v>0.2322477585591067</v>
      </c>
      <c r="F1154" s="7">
        <f t="shared" si="86"/>
        <v>0.3372968816303096</v>
      </c>
      <c r="G1154" s="9">
        <f t="shared" si="88"/>
        <v>1.4523149059562097</v>
      </c>
      <c r="H1154" s="3">
        <f t="shared" si="89"/>
        <v>26.895201734304713</v>
      </c>
      <c r="I1154" s="9">
        <v>0.1785705788102838</v>
      </c>
      <c r="J1154" s="9">
        <v>0.1785705788102838</v>
      </c>
      <c r="K1154" s="10">
        <f t="shared" si="87"/>
        <v>15.4207184246934</v>
      </c>
    </row>
    <row r="1155" spans="1:11" ht="12.75">
      <c r="A1155" s="2">
        <v>446130</v>
      </c>
      <c r="B1155" s="2" t="s">
        <v>1465</v>
      </c>
      <c r="C1155" s="3">
        <v>71247</v>
      </c>
      <c r="D1155" s="10">
        <v>86.3564341194</v>
      </c>
      <c r="E1155" s="7">
        <f aca="true" t="shared" si="90" ref="E1155:E1218">C1155/C$2104*1000</f>
        <v>0.2322477585591067</v>
      </c>
      <c r="F1155" s="7">
        <f aca="true" t="shared" si="91" ref="F1155:F1218">D1155/D$2104*1000</f>
        <v>0.3372968816303096</v>
      </c>
      <c r="G1155" s="9">
        <f t="shared" si="88"/>
        <v>1.4523149059562097</v>
      </c>
      <c r="H1155" s="3">
        <f t="shared" si="89"/>
        <v>26.895201734304713</v>
      </c>
      <c r="I1155" s="9">
        <v>0.1785705788102838</v>
      </c>
      <c r="J1155" s="9">
        <v>0.1785705788102838</v>
      </c>
      <c r="K1155" s="10">
        <f aca="true" t="shared" si="92" ref="K1155:K1218">D1155*J1155</f>
        <v>15.4207184246934</v>
      </c>
    </row>
    <row r="1156" spans="1:11" ht="12.75">
      <c r="A1156" s="2">
        <v>44619</v>
      </c>
      <c r="B1156" s="2" t="s">
        <v>1466</v>
      </c>
      <c r="C1156" s="3">
        <v>99310</v>
      </c>
      <c r="D1156" s="10">
        <v>71.733156</v>
      </c>
      <c r="E1156" s="7">
        <f t="shared" si="90"/>
        <v>0.32372626078999656</v>
      </c>
      <c r="F1156" s="7">
        <f t="shared" si="91"/>
        <v>0.28018027926960254</v>
      </c>
      <c r="G1156" s="9">
        <f aca="true" t="shared" si="93" ref="G1156:G1219">F1156/E1156</f>
        <v>0.8654851743750175</v>
      </c>
      <c r="H1156" s="3">
        <f aca="true" t="shared" si="94" ref="H1156:H1219">IF(D1156&gt;0,(D1156-(D1156/G1156))," ")</f>
        <v>-11.148859918758873</v>
      </c>
      <c r="I1156" s="9">
        <v>0.1785705788102838</v>
      </c>
      <c r="J1156" s="9">
        <v>0.1785705788102838</v>
      </c>
      <c r="K1156" s="10">
        <f t="shared" si="92"/>
        <v>12.80943118680838</v>
      </c>
    </row>
    <row r="1157" spans="1:11" ht="12.75">
      <c r="A1157" s="2">
        <v>446191</v>
      </c>
      <c r="B1157" s="2" t="s">
        <v>1467</v>
      </c>
      <c r="C1157" s="3">
        <v>38911</v>
      </c>
      <c r="D1157" s="10">
        <v>47.822104</v>
      </c>
      <c r="E1157" s="7">
        <f t="shared" si="90"/>
        <v>0.12684032356861905</v>
      </c>
      <c r="F1157" s="7">
        <f t="shared" si="91"/>
        <v>0.18678685284640173</v>
      </c>
      <c r="G1157" s="9">
        <f t="shared" si="93"/>
        <v>1.472614130831607</v>
      </c>
      <c r="H1157" s="3">
        <f t="shared" si="94"/>
        <v>15.34781015834431</v>
      </c>
      <c r="I1157" s="9">
        <v>0.1785705788102838</v>
      </c>
      <c r="J1157" s="9">
        <v>0.1785705788102838</v>
      </c>
      <c r="K1157" s="10">
        <f t="shared" si="92"/>
        <v>8.539620791205587</v>
      </c>
    </row>
    <row r="1158" spans="1:11" ht="12.75">
      <c r="A1158" s="2">
        <v>446199</v>
      </c>
      <c r="B1158" s="2" t="s">
        <v>1468</v>
      </c>
      <c r="C1158" s="3">
        <v>60399</v>
      </c>
      <c r="D1158" s="10">
        <v>23.911052</v>
      </c>
      <c r="E1158" s="7">
        <f t="shared" si="90"/>
        <v>0.19688593722137754</v>
      </c>
      <c r="F1158" s="7">
        <f t="shared" si="91"/>
        <v>0.09339342642320086</v>
      </c>
      <c r="G1158" s="9">
        <f t="shared" si="93"/>
        <v>0.4743529565455443</v>
      </c>
      <c r="H1158" s="3">
        <f t="shared" si="94"/>
        <v>-26.49667007710318</v>
      </c>
      <c r="I1158" s="9">
        <v>0.1785705788102838</v>
      </c>
      <c r="J1158" s="9">
        <v>0.1785705788102838</v>
      </c>
      <c r="K1158" s="10">
        <f t="shared" si="92"/>
        <v>4.269810395602794</v>
      </c>
    </row>
    <row r="1159" spans="1:11" ht="12.75">
      <c r="A1159" s="2">
        <v>447</v>
      </c>
      <c r="B1159" s="2" t="s">
        <v>1469</v>
      </c>
      <c r="C1159" s="3">
        <v>855915</v>
      </c>
      <c r="D1159" s="10">
        <v>340.287864</v>
      </c>
      <c r="E1159" s="7">
        <f t="shared" si="90"/>
        <v>2.790073129635182</v>
      </c>
      <c r="F1159" s="7">
        <f t="shared" si="91"/>
        <v>1.3291196719070404</v>
      </c>
      <c r="G1159" s="9">
        <f t="shared" si="93"/>
        <v>0.47637449276493704</v>
      </c>
      <c r="H1159" s="3">
        <f t="shared" si="94"/>
        <v>-374.0406090148475</v>
      </c>
      <c r="I1159" s="9">
        <v>0.2719617843619374</v>
      </c>
      <c r="J1159" s="9">
        <v>0.2719617843619374</v>
      </c>
      <c r="K1159" s="10">
        <f t="shared" si="92"/>
        <v>92.54529469015229</v>
      </c>
    </row>
    <row r="1160" spans="1:11" ht="12.75">
      <c r="A1160" s="2">
        <v>4471</v>
      </c>
      <c r="B1160" s="2" t="s">
        <v>1469</v>
      </c>
      <c r="C1160" s="3">
        <v>855915</v>
      </c>
      <c r="D1160" s="10">
        <v>340.287864</v>
      </c>
      <c r="E1160" s="7">
        <f t="shared" si="90"/>
        <v>2.790073129635182</v>
      </c>
      <c r="F1160" s="7">
        <f t="shared" si="91"/>
        <v>1.3291196719070404</v>
      </c>
      <c r="G1160" s="9">
        <f t="shared" si="93"/>
        <v>0.47637449276493704</v>
      </c>
      <c r="H1160" s="3">
        <f t="shared" si="94"/>
        <v>-374.0406090148475</v>
      </c>
      <c r="I1160" s="9">
        <v>0.2719617843619374</v>
      </c>
      <c r="J1160" s="9">
        <v>0.2719617843619374</v>
      </c>
      <c r="K1160" s="10">
        <f t="shared" si="92"/>
        <v>92.54529469015229</v>
      </c>
    </row>
    <row r="1161" spans="1:11" ht="12.75">
      <c r="A1161" s="2">
        <v>44711</v>
      </c>
      <c r="B1161" s="2" t="s">
        <v>1470</v>
      </c>
      <c r="C1161" s="3">
        <v>692567</v>
      </c>
      <c r="D1161" s="10">
        <v>290.48964</v>
      </c>
      <c r="E1161" s="7">
        <f t="shared" si="90"/>
        <v>2.257598683481478</v>
      </c>
      <c r="F1161" s="7">
        <f t="shared" si="91"/>
        <v>1.1346143540669857</v>
      </c>
      <c r="G1161" s="9">
        <f t="shared" si="93"/>
        <v>0.5025757511150207</v>
      </c>
      <c r="H1161" s="3">
        <f t="shared" si="94"/>
        <v>-287.51206293834537</v>
      </c>
      <c r="I1161" s="9">
        <v>0.2719617843619374</v>
      </c>
      <c r="J1161" s="9">
        <v>0.2719617843619374</v>
      </c>
      <c r="K1161" s="10">
        <f t="shared" si="92"/>
        <v>79.00208083305682</v>
      </c>
    </row>
    <row r="1162" spans="1:11" ht="12.75">
      <c r="A1162" s="2">
        <v>447110</v>
      </c>
      <c r="B1162" s="2" t="s">
        <v>1470</v>
      </c>
      <c r="C1162" s="3">
        <v>692567</v>
      </c>
      <c r="D1162" s="10">
        <v>290.48964</v>
      </c>
      <c r="E1162" s="7">
        <f t="shared" si="90"/>
        <v>2.257598683481478</v>
      </c>
      <c r="F1162" s="7">
        <f t="shared" si="91"/>
        <v>1.1346143540669857</v>
      </c>
      <c r="G1162" s="9">
        <f t="shared" si="93"/>
        <v>0.5025757511150207</v>
      </c>
      <c r="H1162" s="3">
        <f t="shared" si="94"/>
        <v>-287.51206293834537</v>
      </c>
      <c r="I1162" s="9">
        <v>0.2719617843619374</v>
      </c>
      <c r="J1162" s="9">
        <v>0.2719617843619374</v>
      </c>
      <c r="K1162" s="10">
        <f t="shared" si="92"/>
        <v>79.00208083305682</v>
      </c>
    </row>
    <row r="1163" spans="1:11" ht="12.75">
      <c r="A1163" s="2">
        <v>44719</v>
      </c>
      <c r="B1163" s="2" t="s">
        <v>1471</v>
      </c>
      <c r="C1163" s="3">
        <v>163348</v>
      </c>
      <c r="D1163" s="10">
        <v>49.798224</v>
      </c>
      <c r="E1163" s="7">
        <f t="shared" si="90"/>
        <v>0.5324744461537042</v>
      </c>
      <c r="F1163" s="7">
        <f t="shared" si="91"/>
        <v>0.19450531784005468</v>
      </c>
      <c r="G1163" s="9">
        <f t="shared" si="93"/>
        <v>0.3652857320103371</v>
      </c>
      <c r="H1163" s="3">
        <f t="shared" si="94"/>
        <v>-86.52854607650212</v>
      </c>
      <c r="I1163" s="9">
        <v>0.2719617843619374</v>
      </c>
      <c r="J1163" s="9">
        <v>0.2719617843619374</v>
      </c>
      <c r="K1163" s="10">
        <f t="shared" si="92"/>
        <v>13.543213857095456</v>
      </c>
    </row>
    <row r="1164" spans="1:11" ht="12.75">
      <c r="A1164" s="2">
        <v>447190</v>
      </c>
      <c r="B1164" s="2" t="s">
        <v>1471</v>
      </c>
      <c r="C1164" s="3">
        <v>163348</v>
      </c>
      <c r="D1164" s="10">
        <v>49.798224</v>
      </c>
      <c r="E1164" s="7">
        <f t="shared" si="90"/>
        <v>0.5324744461537042</v>
      </c>
      <c r="F1164" s="7">
        <f t="shared" si="91"/>
        <v>0.19450531784005468</v>
      </c>
      <c r="G1164" s="9">
        <f t="shared" si="93"/>
        <v>0.3652857320103371</v>
      </c>
      <c r="H1164" s="3">
        <f t="shared" si="94"/>
        <v>-86.52854607650212</v>
      </c>
      <c r="I1164" s="9">
        <v>0.2719617843619374</v>
      </c>
      <c r="J1164" s="9">
        <v>0.2719617843619374</v>
      </c>
      <c r="K1164" s="10">
        <f t="shared" si="92"/>
        <v>13.543213857095456</v>
      </c>
    </row>
    <row r="1165" spans="1:11" ht="12.75">
      <c r="A1165" s="2">
        <v>448</v>
      </c>
      <c r="B1165" s="2" t="s">
        <v>1472</v>
      </c>
      <c r="C1165" s="3">
        <v>1535923</v>
      </c>
      <c r="D1165" s="10">
        <v>2037.5773319999998</v>
      </c>
      <c r="E1165" s="7">
        <f t="shared" si="90"/>
        <v>5.006732551116241</v>
      </c>
      <c r="F1165" s="7">
        <f t="shared" si="91"/>
        <v>7.95850925495557</v>
      </c>
      <c r="G1165" s="9">
        <f t="shared" si="93"/>
        <v>1.589561490194086</v>
      </c>
      <c r="H1165" s="3">
        <f t="shared" si="94"/>
        <v>755.7286306004642</v>
      </c>
      <c r="I1165" s="9">
        <v>0</v>
      </c>
      <c r="J1165" s="9">
        <v>0</v>
      </c>
      <c r="K1165" s="10">
        <f t="shared" si="92"/>
        <v>0</v>
      </c>
    </row>
    <row r="1166" spans="1:11" ht="12.75">
      <c r="A1166" s="2">
        <v>4481</v>
      </c>
      <c r="B1166" s="2" t="s">
        <v>1473</v>
      </c>
      <c r="C1166" s="3">
        <v>1203233</v>
      </c>
      <c r="D1166" s="10">
        <v>1669.030952</v>
      </c>
      <c r="E1166" s="7">
        <f t="shared" si="90"/>
        <v>3.9222446878373773</v>
      </c>
      <c r="F1166" s="7">
        <f t="shared" si="91"/>
        <v>6.519015533639294</v>
      </c>
      <c r="G1166" s="9">
        <f t="shared" si="93"/>
        <v>1.6620624291631607</v>
      </c>
      <c r="H1166" s="3">
        <f t="shared" si="94"/>
        <v>664.8382557964356</v>
      </c>
      <c r="I1166" s="9">
        <v>0</v>
      </c>
      <c r="J1166" s="9">
        <v>0</v>
      </c>
      <c r="K1166" s="10">
        <f t="shared" si="92"/>
        <v>0</v>
      </c>
    </row>
    <row r="1167" spans="1:11" ht="12.75">
      <c r="A1167" s="2">
        <v>44811</v>
      </c>
      <c r="B1167" s="2" t="s">
        <v>1474</v>
      </c>
      <c r="C1167" s="3">
        <v>52101</v>
      </c>
      <c r="D1167" s="10">
        <v>23.318216000000003</v>
      </c>
      <c r="E1167" s="7">
        <f t="shared" si="90"/>
        <v>0.16983649092155484</v>
      </c>
      <c r="F1167" s="7">
        <f t="shared" si="91"/>
        <v>0.09107788692510499</v>
      </c>
      <c r="G1167" s="9">
        <f t="shared" si="93"/>
        <v>0.5362680683691977</v>
      </c>
      <c r="H1167" s="3">
        <f t="shared" si="94"/>
        <v>-20.16417158819107</v>
      </c>
      <c r="I1167" s="9">
        <v>0</v>
      </c>
      <c r="J1167" s="9">
        <v>0</v>
      </c>
      <c r="K1167" s="10">
        <f t="shared" si="92"/>
        <v>0</v>
      </c>
    </row>
    <row r="1168" spans="1:11" ht="12.75">
      <c r="A1168" s="2">
        <v>448110</v>
      </c>
      <c r="B1168" s="2" t="s">
        <v>1474</v>
      </c>
      <c r="C1168" s="3">
        <v>52101</v>
      </c>
      <c r="D1168" s="10">
        <v>23.318216000000003</v>
      </c>
      <c r="E1168" s="7">
        <f t="shared" si="90"/>
        <v>0.16983649092155484</v>
      </c>
      <c r="F1168" s="7">
        <f t="shared" si="91"/>
        <v>0.09107788692510499</v>
      </c>
      <c r="G1168" s="9">
        <f t="shared" si="93"/>
        <v>0.5362680683691977</v>
      </c>
      <c r="H1168" s="3">
        <f t="shared" si="94"/>
        <v>-20.16417158819107</v>
      </c>
      <c r="I1168" s="9">
        <v>0</v>
      </c>
      <c r="J1168" s="9">
        <v>0</v>
      </c>
      <c r="K1168" s="10">
        <f t="shared" si="92"/>
        <v>0</v>
      </c>
    </row>
    <row r="1169" spans="1:11" ht="12.75">
      <c r="A1169" s="2">
        <v>44812</v>
      </c>
      <c r="B1169" s="2" t="s">
        <v>1475</v>
      </c>
      <c r="C1169" s="3">
        <v>324896</v>
      </c>
      <c r="D1169" s="10">
        <v>578.607936</v>
      </c>
      <c r="E1169" s="7">
        <f t="shared" si="90"/>
        <v>1.0590813334571214</v>
      </c>
      <c r="F1169" s="7">
        <f t="shared" si="91"/>
        <v>2.2599665501415878</v>
      </c>
      <c r="G1169" s="9">
        <f t="shared" si="93"/>
        <v>2.133893289162655</v>
      </c>
      <c r="H1169" s="3">
        <f t="shared" si="94"/>
        <v>307.45663760164047</v>
      </c>
      <c r="I1169" s="9">
        <v>0</v>
      </c>
      <c r="J1169" s="9">
        <v>0</v>
      </c>
      <c r="K1169" s="10">
        <f t="shared" si="92"/>
        <v>0</v>
      </c>
    </row>
    <row r="1170" spans="1:11" ht="12.75">
      <c r="A1170" s="2">
        <v>448120</v>
      </c>
      <c r="B1170" s="2" t="s">
        <v>1475</v>
      </c>
      <c r="C1170" s="3">
        <v>324896</v>
      </c>
      <c r="D1170" s="10">
        <v>578.607936</v>
      </c>
      <c r="E1170" s="7">
        <f t="shared" si="90"/>
        <v>1.0590813334571214</v>
      </c>
      <c r="F1170" s="7">
        <f t="shared" si="91"/>
        <v>2.2599665501415878</v>
      </c>
      <c r="G1170" s="9">
        <f t="shared" si="93"/>
        <v>2.133893289162655</v>
      </c>
      <c r="H1170" s="3">
        <f t="shared" si="94"/>
        <v>307.45663760164047</v>
      </c>
      <c r="I1170" s="9">
        <v>0</v>
      </c>
      <c r="J1170" s="9">
        <v>0</v>
      </c>
      <c r="K1170" s="10">
        <f t="shared" si="92"/>
        <v>0</v>
      </c>
    </row>
    <row r="1171" spans="1:11" ht="12.75">
      <c r="A1171" s="2">
        <v>44813</v>
      </c>
      <c r="B1171" s="2" t="s">
        <v>1476</v>
      </c>
      <c r="C1171" s="3">
        <v>83601</v>
      </c>
      <c r="D1171" s="10">
        <v>121.03735</v>
      </c>
      <c r="E1171" s="7">
        <f t="shared" si="90"/>
        <v>0.2725187708015759</v>
      </c>
      <c r="F1171" s="7">
        <f t="shared" si="91"/>
        <v>0.47275598086124404</v>
      </c>
      <c r="G1171" s="9">
        <f t="shared" si="93"/>
        <v>1.734764836457681</v>
      </c>
      <c r="H1171" s="3">
        <f t="shared" si="94"/>
        <v>51.26573170552655</v>
      </c>
      <c r="I1171" s="9">
        <v>0</v>
      </c>
      <c r="J1171" s="9">
        <v>0</v>
      </c>
      <c r="K1171" s="10">
        <f t="shared" si="92"/>
        <v>0</v>
      </c>
    </row>
    <row r="1172" spans="1:11" ht="12.75">
      <c r="A1172" s="2">
        <v>448130</v>
      </c>
      <c r="B1172" s="2" t="s">
        <v>1476</v>
      </c>
      <c r="C1172" s="3">
        <v>83601</v>
      </c>
      <c r="D1172" s="10">
        <v>121.03735</v>
      </c>
      <c r="E1172" s="7">
        <f t="shared" si="90"/>
        <v>0.2725187708015759</v>
      </c>
      <c r="F1172" s="7">
        <f t="shared" si="91"/>
        <v>0.47275598086124404</v>
      </c>
      <c r="G1172" s="9">
        <f t="shared" si="93"/>
        <v>1.734764836457681</v>
      </c>
      <c r="H1172" s="3">
        <f t="shared" si="94"/>
        <v>51.26573170552655</v>
      </c>
      <c r="I1172" s="9">
        <v>0</v>
      </c>
      <c r="J1172" s="9">
        <v>0</v>
      </c>
      <c r="K1172" s="10">
        <f t="shared" si="92"/>
        <v>0</v>
      </c>
    </row>
    <row r="1173" spans="1:11" ht="12.75">
      <c r="A1173" s="2">
        <v>44814</v>
      </c>
      <c r="B1173" s="2" t="s">
        <v>1477</v>
      </c>
      <c r="C1173" s="3">
        <v>607360</v>
      </c>
      <c r="D1173" s="10">
        <v>759.8181400000001</v>
      </c>
      <c r="E1173" s="7">
        <f t="shared" si="90"/>
        <v>1.9798447462834792</v>
      </c>
      <c r="F1173" s="7">
        <f t="shared" si="91"/>
        <v>2.967749790059565</v>
      </c>
      <c r="G1173" s="9">
        <f t="shared" si="93"/>
        <v>1.4989810668894918</v>
      </c>
      <c r="H1173" s="3">
        <f t="shared" si="94"/>
        <v>252.92838883277233</v>
      </c>
      <c r="I1173" s="9">
        <v>0</v>
      </c>
      <c r="J1173" s="9">
        <v>0</v>
      </c>
      <c r="K1173" s="10">
        <f t="shared" si="92"/>
        <v>0</v>
      </c>
    </row>
    <row r="1174" spans="1:11" ht="12.75">
      <c r="A1174" s="2">
        <v>448140</v>
      </c>
      <c r="B1174" s="2" t="s">
        <v>1477</v>
      </c>
      <c r="C1174" s="3">
        <v>607360</v>
      </c>
      <c r="D1174" s="10">
        <v>759.8181400000001</v>
      </c>
      <c r="E1174" s="7">
        <f t="shared" si="90"/>
        <v>1.9798447462834792</v>
      </c>
      <c r="F1174" s="7">
        <f t="shared" si="91"/>
        <v>2.967749790059565</v>
      </c>
      <c r="G1174" s="9">
        <f t="shared" si="93"/>
        <v>1.4989810668894918</v>
      </c>
      <c r="H1174" s="3">
        <f t="shared" si="94"/>
        <v>252.92838883277233</v>
      </c>
      <c r="I1174" s="9">
        <v>0</v>
      </c>
      <c r="J1174" s="9">
        <v>0</v>
      </c>
      <c r="K1174" s="10">
        <f t="shared" si="92"/>
        <v>0</v>
      </c>
    </row>
    <row r="1175" spans="1:11" ht="12.75">
      <c r="A1175" s="2">
        <v>44815</v>
      </c>
      <c r="B1175" s="2" t="s">
        <v>1478</v>
      </c>
      <c r="C1175" s="3">
        <v>38723</v>
      </c>
      <c r="D1175" s="10">
        <v>52.663598</v>
      </c>
      <c r="E1175" s="7">
        <f t="shared" si="90"/>
        <v>0.12622748964425576</v>
      </c>
      <c r="F1175" s="7">
        <f t="shared" si="91"/>
        <v>0.2056970920808515</v>
      </c>
      <c r="G1175" s="9">
        <f t="shared" si="93"/>
        <v>1.6295744505460992</v>
      </c>
      <c r="H1175" s="3">
        <f t="shared" si="94"/>
        <v>20.346204963829422</v>
      </c>
      <c r="I1175" s="9">
        <v>0</v>
      </c>
      <c r="J1175" s="9">
        <v>0</v>
      </c>
      <c r="K1175" s="10">
        <f t="shared" si="92"/>
        <v>0</v>
      </c>
    </row>
    <row r="1176" spans="1:11" ht="12.75">
      <c r="A1176" s="2">
        <v>448150</v>
      </c>
      <c r="B1176" s="2" t="s">
        <v>1478</v>
      </c>
      <c r="C1176" s="3">
        <v>38723</v>
      </c>
      <c r="D1176" s="10">
        <v>52.663598</v>
      </c>
      <c r="E1176" s="7">
        <f t="shared" si="90"/>
        <v>0.12622748964425576</v>
      </c>
      <c r="F1176" s="7">
        <f t="shared" si="91"/>
        <v>0.2056970920808515</v>
      </c>
      <c r="G1176" s="9">
        <f t="shared" si="93"/>
        <v>1.6295744505460992</v>
      </c>
      <c r="H1176" s="3">
        <f t="shared" si="94"/>
        <v>20.346204963829422</v>
      </c>
      <c r="I1176" s="9">
        <v>0</v>
      </c>
      <c r="J1176" s="9">
        <v>0</v>
      </c>
      <c r="K1176" s="10">
        <f t="shared" si="92"/>
        <v>0</v>
      </c>
    </row>
    <row r="1177" spans="1:11" ht="12.75">
      <c r="A1177" s="2">
        <v>44819</v>
      </c>
      <c r="B1177" s="2" t="s">
        <v>1479</v>
      </c>
      <c r="C1177" s="3">
        <v>96552</v>
      </c>
      <c r="D1177" s="10">
        <v>133.585712</v>
      </c>
      <c r="E1177" s="7">
        <f t="shared" si="90"/>
        <v>0.3147358567293903</v>
      </c>
      <c r="F1177" s="7">
        <f t="shared" si="91"/>
        <v>0.5217682335709403</v>
      </c>
      <c r="G1177" s="9">
        <f t="shared" si="93"/>
        <v>1.6577972366826836</v>
      </c>
      <c r="H1177" s="3">
        <f t="shared" si="94"/>
        <v>53.00546428085784</v>
      </c>
      <c r="I1177" s="9">
        <v>0</v>
      </c>
      <c r="J1177" s="9">
        <v>0</v>
      </c>
      <c r="K1177" s="10">
        <f t="shared" si="92"/>
        <v>0</v>
      </c>
    </row>
    <row r="1178" spans="1:11" ht="12.75">
      <c r="A1178" s="2">
        <v>448190</v>
      </c>
      <c r="B1178" s="2" t="s">
        <v>1479</v>
      </c>
      <c r="C1178" s="3">
        <v>96552</v>
      </c>
      <c r="D1178" s="10">
        <v>133.585712</v>
      </c>
      <c r="E1178" s="7">
        <f t="shared" si="90"/>
        <v>0.3147358567293903</v>
      </c>
      <c r="F1178" s="7">
        <f t="shared" si="91"/>
        <v>0.5217682335709403</v>
      </c>
      <c r="G1178" s="9">
        <f t="shared" si="93"/>
        <v>1.6577972366826836</v>
      </c>
      <c r="H1178" s="3">
        <f t="shared" si="94"/>
        <v>53.00546428085784</v>
      </c>
      <c r="I1178" s="9">
        <v>0</v>
      </c>
      <c r="J1178" s="9">
        <v>0</v>
      </c>
      <c r="K1178" s="10">
        <f t="shared" si="92"/>
        <v>0</v>
      </c>
    </row>
    <row r="1179" spans="1:11" ht="12.75">
      <c r="A1179" s="2">
        <v>4482</v>
      </c>
      <c r="B1179" s="2" t="s">
        <v>1480</v>
      </c>
      <c r="C1179" s="3">
        <v>194743</v>
      </c>
      <c r="D1179" s="10">
        <v>234.269026</v>
      </c>
      <c r="E1179" s="7">
        <f t="shared" si="90"/>
        <v>0.6348144517674585</v>
      </c>
      <c r="F1179" s="7">
        <f t="shared" si="91"/>
        <v>0.9150240249975587</v>
      </c>
      <c r="G1179" s="9">
        <f t="shared" si="93"/>
        <v>1.4414038975482317</v>
      </c>
      <c r="H1179" s="3">
        <f t="shared" si="94"/>
        <v>71.74065598623639</v>
      </c>
      <c r="I1179" s="9">
        <v>0</v>
      </c>
      <c r="J1179" s="9">
        <v>0</v>
      </c>
      <c r="K1179" s="10">
        <f t="shared" si="92"/>
        <v>0</v>
      </c>
    </row>
    <row r="1180" spans="1:11" ht="12.75">
      <c r="A1180" s="2">
        <v>44821</v>
      </c>
      <c r="B1180" s="2" t="s">
        <v>1480</v>
      </c>
      <c r="C1180" s="3">
        <v>194743</v>
      </c>
      <c r="D1180" s="10">
        <v>234.269026</v>
      </c>
      <c r="E1180" s="7">
        <f t="shared" si="90"/>
        <v>0.6348144517674585</v>
      </c>
      <c r="F1180" s="7">
        <f t="shared" si="91"/>
        <v>0.9150240249975587</v>
      </c>
      <c r="G1180" s="9">
        <f t="shared" si="93"/>
        <v>1.4414038975482317</v>
      </c>
      <c r="H1180" s="3">
        <f t="shared" si="94"/>
        <v>71.74065598623639</v>
      </c>
      <c r="I1180" s="9">
        <v>0</v>
      </c>
      <c r="J1180" s="9">
        <v>0</v>
      </c>
      <c r="K1180" s="10">
        <f t="shared" si="92"/>
        <v>0</v>
      </c>
    </row>
    <row r="1181" spans="1:11" ht="12.75">
      <c r="A1181" s="2">
        <v>448210</v>
      </c>
      <c r="B1181" s="2" t="s">
        <v>1480</v>
      </c>
      <c r="C1181" s="3">
        <v>194743</v>
      </c>
      <c r="D1181" s="10">
        <v>234.269026</v>
      </c>
      <c r="E1181" s="7">
        <f t="shared" si="90"/>
        <v>0.6348144517674585</v>
      </c>
      <c r="F1181" s="7">
        <f t="shared" si="91"/>
        <v>0.9150240249975587</v>
      </c>
      <c r="G1181" s="9">
        <f t="shared" si="93"/>
        <v>1.4414038975482317</v>
      </c>
      <c r="H1181" s="3">
        <f t="shared" si="94"/>
        <v>71.74065598623639</v>
      </c>
      <c r="I1181" s="9">
        <v>0</v>
      </c>
      <c r="J1181" s="9">
        <v>0</v>
      </c>
      <c r="K1181" s="10">
        <f t="shared" si="92"/>
        <v>0</v>
      </c>
    </row>
    <row r="1182" spans="1:11" ht="12.75">
      <c r="A1182" s="2">
        <v>4483</v>
      </c>
      <c r="B1182" s="2" t="s">
        <v>1481</v>
      </c>
      <c r="C1182" s="3">
        <v>137947</v>
      </c>
      <c r="D1182" s="10">
        <v>134.277354</v>
      </c>
      <c r="E1182" s="7">
        <f t="shared" si="90"/>
        <v>0.4496734115114053</v>
      </c>
      <c r="F1182" s="7">
        <f t="shared" si="91"/>
        <v>0.5244696963187189</v>
      </c>
      <c r="G1182" s="9">
        <f t="shared" si="93"/>
        <v>1.166334684000805</v>
      </c>
      <c r="H1182" s="3">
        <f t="shared" si="94"/>
        <v>19.14971881779246</v>
      </c>
      <c r="I1182" s="9">
        <v>0</v>
      </c>
      <c r="J1182" s="9">
        <v>0</v>
      </c>
      <c r="K1182" s="10">
        <f t="shared" si="92"/>
        <v>0</v>
      </c>
    </row>
    <row r="1183" spans="1:11" ht="12.75">
      <c r="A1183" s="2">
        <v>44831</v>
      </c>
      <c r="B1183" s="2" t="s">
        <v>1482</v>
      </c>
      <c r="C1183" s="3">
        <v>131191</v>
      </c>
      <c r="D1183" s="10">
        <v>134.277354</v>
      </c>
      <c r="E1183" s="7">
        <f t="shared" si="90"/>
        <v>0.4276505072933284</v>
      </c>
      <c r="F1183" s="7">
        <f t="shared" si="91"/>
        <v>0.5244696963187189</v>
      </c>
      <c r="G1183" s="9">
        <f t="shared" si="93"/>
        <v>1.2263979286220783</v>
      </c>
      <c r="H1183" s="3">
        <f t="shared" si="94"/>
        <v>24.78813287022561</v>
      </c>
      <c r="I1183" s="9">
        <v>0</v>
      </c>
      <c r="J1183" s="9">
        <v>0</v>
      </c>
      <c r="K1183" s="10">
        <f t="shared" si="92"/>
        <v>0</v>
      </c>
    </row>
    <row r="1184" spans="1:11" ht="12.75">
      <c r="A1184" s="2">
        <v>448310</v>
      </c>
      <c r="B1184" s="2" t="s">
        <v>1482</v>
      </c>
      <c r="C1184" s="3">
        <v>131191</v>
      </c>
      <c r="D1184" s="10">
        <v>134.277354</v>
      </c>
      <c r="E1184" s="7">
        <f t="shared" si="90"/>
        <v>0.4276505072933284</v>
      </c>
      <c r="F1184" s="7">
        <f t="shared" si="91"/>
        <v>0.5244696963187189</v>
      </c>
      <c r="G1184" s="9">
        <f t="shared" si="93"/>
        <v>1.2263979286220783</v>
      </c>
      <c r="H1184" s="3">
        <f t="shared" si="94"/>
        <v>24.78813287022561</v>
      </c>
      <c r="I1184" s="9">
        <v>0</v>
      </c>
      <c r="J1184" s="9">
        <v>0</v>
      </c>
      <c r="K1184" s="10">
        <f t="shared" si="92"/>
        <v>0</v>
      </c>
    </row>
    <row r="1185" spans="1:11" ht="12.75">
      <c r="A1185" s="2">
        <v>44832</v>
      </c>
      <c r="B1185" s="2" t="s">
        <v>1483</v>
      </c>
      <c r="C1185" s="3">
        <v>6756</v>
      </c>
      <c r="D1185" s="10">
        <v>0</v>
      </c>
      <c r="E1185" s="7">
        <f t="shared" si="90"/>
        <v>0.0220229042180769</v>
      </c>
      <c r="F1185" s="7">
        <f t="shared" si="91"/>
        <v>0</v>
      </c>
      <c r="G1185" s="9">
        <f t="shared" si="93"/>
        <v>0</v>
      </c>
      <c r="H1185" s="3" t="str">
        <f t="shared" si="94"/>
        <v> </v>
      </c>
      <c r="I1185" s="9">
        <v>0</v>
      </c>
      <c r="J1185" s="9">
        <v>0</v>
      </c>
      <c r="K1185" s="10">
        <f t="shared" si="92"/>
        <v>0</v>
      </c>
    </row>
    <row r="1186" spans="1:11" ht="12.75">
      <c r="A1186" s="2">
        <v>448320</v>
      </c>
      <c r="B1186" s="2" t="s">
        <v>1483</v>
      </c>
      <c r="C1186" s="3">
        <v>6756</v>
      </c>
      <c r="D1186" s="10">
        <v>0</v>
      </c>
      <c r="E1186" s="7">
        <f t="shared" si="90"/>
        <v>0.0220229042180769</v>
      </c>
      <c r="F1186" s="7">
        <f t="shared" si="91"/>
        <v>0</v>
      </c>
      <c r="G1186" s="9">
        <f t="shared" si="93"/>
        <v>0</v>
      </c>
      <c r="H1186" s="3" t="str">
        <f t="shared" si="94"/>
        <v> </v>
      </c>
      <c r="I1186" s="9">
        <v>0</v>
      </c>
      <c r="J1186" s="9">
        <v>0</v>
      </c>
      <c r="K1186" s="10">
        <f t="shared" si="92"/>
        <v>0</v>
      </c>
    </row>
    <row r="1187" spans="1:11" ht="12.75">
      <c r="A1187" s="2">
        <v>451</v>
      </c>
      <c r="B1187" s="2" t="s">
        <v>1484</v>
      </c>
      <c r="C1187" s="3">
        <v>577439</v>
      </c>
      <c r="D1187" s="10">
        <v>466.36432</v>
      </c>
      <c r="E1187" s="7">
        <f t="shared" si="90"/>
        <v>1.8823096194171265</v>
      </c>
      <c r="F1187" s="7">
        <f t="shared" si="91"/>
        <v>1.8215577385020993</v>
      </c>
      <c r="G1187" s="9">
        <f t="shared" si="93"/>
        <v>0.9677248204608127</v>
      </c>
      <c r="H1187" s="3">
        <f t="shared" si="94"/>
        <v>-15.554000311269817</v>
      </c>
      <c r="I1187" s="9">
        <v>0.1887109920802818</v>
      </c>
      <c r="J1187" s="9">
        <v>0.1887109920802818</v>
      </c>
      <c r="K1187" s="10">
        <f t="shared" si="92"/>
        <v>88.00807349804602</v>
      </c>
    </row>
    <row r="1188" spans="1:11" ht="12.75">
      <c r="A1188" s="2">
        <v>4511</v>
      </c>
      <c r="B1188" s="2" t="s">
        <v>1485</v>
      </c>
      <c r="C1188" s="3">
        <v>403030</v>
      </c>
      <c r="D1188" s="10">
        <v>303.33442</v>
      </c>
      <c r="E1188" s="7">
        <f t="shared" si="90"/>
        <v>1.3137790241284093</v>
      </c>
      <c r="F1188" s="7">
        <f t="shared" si="91"/>
        <v>1.18478437652573</v>
      </c>
      <c r="G1188" s="9">
        <f t="shared" si="93"/>
        <v>0.9018140454112842</v>
      </c>
      <c r="H1188" s="3">
        <f t="shared" si="94"/>
        <v>-33.02585465247597</v>
      </c>
      <c r="I1188" s="9">
        <v>0.1887109920802818</v>
      </c>
      <c r="J1188" s="9">
        <v>0.1887109920802818</v>
      </c>
      <c r="K1188" s="10">
        <f t="shared" si="92"/>
        <v>57.24253933029688</v>
      </c>
    </row>
    <row r="1189" spans="1:11" ht="12.75">
      <c r="A1189" s="2">
        <v>45111</v>
      </c>
      <c r="B1189" s="2" t="s">
        <v>1486</v>
      </c>
      <c r="C1189" s="3">
        <v>225651</v>
      </c>
      <c r="D1189" s="10">
        <v>183.383936</v>
      </c>
      <c r="E1189" s="7">
        <f t="shared" si="90"/>
        <v>0.7355669567367186</v>
      </c>
      <c r="F1189" s="7">
        <f t="shared" si="91"/>
        <v>0.716273551410995</v>
      </c>
      <c r="G1189" s="9">
        <f t="shared" si="93"/>
        <v>0.9737707014310197</v>
      </c>
      <c r="H1189" s="3">
        <f t="shared" si="94"/>
        <v>-4.93959409851837</v>
      </c>
      <c r="I1189" s="9">
        <v>0.1887109920802818</v>
      </c>
      <c r="J1189" s="9">
        <v>0.1887109920802818</v>
      </c>
      <c r="K1189" s="10">
        <f t="shared" si="92"/>
        <v>34.60656449414691</v>
      </c>
    </row>
    <row r="1190" spans="1:11" ht="12.75">
      <c r="A1190" s="2">
        <v>451110</v>
      </c>
      <c r="B1190" s="2" t="s">
        <v>1486</v>
      </c>
      <c r="C1190" s="3">
        <v>225651</v>
      </c>
      <c r="D1190" s="10">
        <v>183.383936</v>
      </c>
      <c r="E1190" s="7">
        <f t="shared" si="90"/>
        <v>0.7355669567367186</v>
      </c>
      <c r="F1190" s="7">
        <f t="shared" si="91"/>
        <v>0.716273551410995</v>
      </c>
      <c r="G1190" s="9">
        <f t="shared" si="93"/>
        <v>0.9737707014310197</v>
      </c>
      <c r="H1190" s="3">
        <f t="shared" si="94"/>
        <v>-4.93959409851837</v>
      </c>
      <c r="I1190" s="9">
        <v>0.1887109920802818</v>
      </c>
      <c r="J1190" s="9">
        <v>0.1887109920802818</v>
      </c>
      <c r="K1190" s="10">
        <f t="shared" si="92"/>
        <v>34.60656449414691</v>
      </c>
    </row>
    <row r="1191" spans="1:11" ht="12.75">
      <c r="A1191" s="2">
        <v>45112</v>
      </c>
      <c r="B1191" s="2" t="s">
        <v>1487</v>
      </c>
      <c r="C1191" s="3">
        <v>102482</v>
      </c>
      <c r="D1191" s="10">
        <v>103.15346400000001</v>
      </c>
      <c r="E1191" s="7">
        <f t="shared" si="90"/>
        <v>0.3340662033861688</v>
      </c>
      <c r="F1191" s="7">
        <f t="shared" si="91"/>
        <v>0.4029038726686847</v>
      </c>
      <c r="G1191" s="9">
        <f t="shared" si="93"/>
        <v>1.206059962321127</v>
      </c>
      <c r="H1191" s="3">
        <f t="shared" si="94"/>
        <v>17.624164278056128</v>
      </c>
      <c r="I1191" s="9">
        <v>0.1887109920802818</v>
      </c>
      <c r="J1191" s="9">
        <v>0.1887109920802818</v>
      </c>
      <c r="K1191" s="10">
        <f t="shared" si="92"/>
        <v>19.466192527957638</v>
      </c>
    </row>
    <row r="1192" spans="1:11" ht="12.75">
      <c r="A1192" s="2">
        <v>451120</v>
      </c>
      <c r="B1192" s="2" t="s">
        <v>1487</v>
      </c>
      <c r="C1192" s="3">
        <v>102482</v>
      </c>
      <c r="D1192" s="10">
        <v>103.15346400000001</v>
      </c>
      <c r="E1192" s="7">
        <f t="shared" si="90"/>
        <v>0.3340662033861688</v>
      </c>
      <c r="F1192" s="7">
        <f t="shared" si="91"/>
        <v>0.4029038726686847</v>
      </c>
      <c r="G1192" s="9">
        <f t="shared" si="93"/>
        <v>1.206059962321127</v>
      </c>
      <c r="H1192" s="3">
        <f t="shared" si="94"/>
        <v>17.624164278056128</v>
      </c>
      <c r="I1192" s="9">
        <v>0.1887109920802818</v>
      </c>
      <c r="J1192" s="9">
        <v>0.1887109920802818</v>
      </c>
      <c r="K1192" s="10">
        <f t="shared" si="92"/>
        <v>19.466192527957638</v>
      </c>
    </row>
    <row r="1193" spans="1:11" ht="12.75">
      <c r="A1193" s="2">
        <v>45113</v>
      </c>
      <c r="B1193" s="2" t="s">
        <v>1488</v>
      </c>
      <c r="C1193" s="3">
        <v>44126</v>
      </c>
      <c r="D1193" s="10">
        <v>6.620002</v>
      </c>
      <c r="E1193" s="7">
        <f t="shared" si="90"/>
        <v>0.14383994545986697</v>
      </c>
      <c r="F1193" s="7">
        <f t="shared" si="91"/>
        <v>0.02585685772873743</v>
      </c>
      <c r="G1193" s="9">
        <f t="shared" si="93"/>
        <v>0.17976131488420088</v>
      </c>
      <c r="H1193" s="3">
        <f t="shared" si="94"/>
        <v>-30.206620036362445</v>
      </c>
      <c r="I1193" s="9">
        <v>0.1887109920802818</v>
      </c>
      <c r="J1193" s="9">
        <v>0.1887109920802818</v>
      </c>
      <c r="K1193" s="10">
        <f t="shared" si="92"/>
        <v>1.2492671449934498</v>
      </c>
    </row>
    <row r="1194" spans="1:11" ht="12.75">
      <c r="A1194" s="2">
        <v>451130</v>
      </c>
      <c r="B1194" s="2" t="s">
        <v>1488</v>
      </c>
      <c r="C1194" s="3">
        <v>44126</v>
      </c>
      <c r="D1194" s="10">
        <v>6.620002</v>
      </c>
      <c r="E1194" s="7">
        <f t="shared" si="90"/>
        <v>0.14383994545986697</v>
      </c>
      <c r="F1194" s="7">
        <f t="shared" si="91"/>
        <v>0.02585685772873743</v>
      </c>
      <c r="G1194" s="9">
        <f t="shared" si="93"/>
        <v>0.17976131488420088</v>
      </c>
      <c r="H1194" s="3">
        <f t="shared" si="94"/>
        <v>-30.206620036362445</v>
      </c>
      <c r="I1194" s="9">
        <v>0.1887109920802818</v>
      </c>
      <c r="J1194" s="9">
        <v>0.1887109920802818</v>
      </c>
      <c r="K1194" s="10">
        <f t="shared" si="92"/>
        <v>1.2492671449934498</v>
      </c>
    </row>
    <row r="1195" spans="1:11" ht="12.75">
      <c r="A1195" s="2">
        <v>45114</v>
      </c>
      <c r="B1195" s="2" t="s">
        <v>1489</v>
      </c>
      <c r="C1195" s="3">
        <v>30771</v>
      </c>
      <c r="D1195" s="10">
        <v>10.177018</v>
      </c>
      <c r="E1195" s="7">
        <f t="shared" si="90"/>
        <v>0.10030591854565488</v>
      </c>
      <c r="F1195" s="7">
        <f t="shared" si="91"/>
        <v>0.039750094717312764</v>
      </c>
      <c r="G1195" s="9">
        <f t="shared" si="93"/>
        <v>0.39628862676951865</v>
      </c>
      <c r="H1195" s="3">
        <f t="shared" si="94"/>
        <v>-15.503804795651288</v>
      </c>
      <c r="I1195" s="9">
        <v>0.1887109920802818</v>
      </c>
      <c r="J1195" s="9">
        <v>0.1887109920802818</v>
      </c>
      <c r="K1195" s="10">
        <f t="shared" si="92"/>
        <v>1.9205151631988855</v>
      </c>
    </row>
    <row r="1196" spans="1:11" ht="12.75">
      <c r="A1196" s="2">
        <v>451140</v>
      </c>
      <c r="B1196" s="2" t="s">
        <v>1489</v>
      </c>
      <c r="C1196" s="3">
        <v>30771</v>
      </c>
      <c r="D1196" s="10">
        <v>10.177018</v>
      </c>
      <c r="E1196" s="7">
        <f t="shared" si="90"/>
        <v>0.10030591854565488</v>
      </c>
      <c r="F1196" s="7">
        <f t="shared" si="91"/>
        <v>0.039750094717312764</v>
      </c>
      <c r="G1196" s="9">
        <f t="shared" si="93"/>
        <v>0.39628862676951865</v>
      </c>
      <c r="H1196" s="3">
        <f t="shared" si="94"/>
        <v>-15.503804795651288</v>
      </c>
      <c r="I1196" s="9">
        <v>0.1887109920802818</v>
      </c>
      <c r="J1196" s="9">
        <v>0.1887109920802818</v>
      </c>
      <c r="K1196" s="10">
        <f t="shared" si="92"/>
        <v>1.9205151631988855</v>
      </c>
    </row>
    <row r="1197" spans="1:11" ht="12.75">
      <c r="A1197" s="2">
        <v>4512</v>
      </c>
      <c r="B1197" s="2" t="s">
        <v>1490</v>
      </c>
      <c r="C1197" s="3">
        <v>174409</v>
      </c>
      <c r="D1197" s="10">
        <v>163.0299</v>
      </c>
      <c r="E1197" s="7">
        <f t="shared" si="90"/>
        <v>0.5685305952887173</v>
      </c>
      <c r="F1197" s="7">
        <f t="shared" si="91"/>
        <v>0.6367733619763695</v>
      </c>
      <c r="G1197" s="9">
        <f t="shared" si="93"/>
        <v>1.1200335870279705</v>
      </c>
      <c r="H1197" s="3">
        <f t="shared" si="94"/>
        <v>17.471854341206125</v>
      </c>
      <c r="I1197" s="9">
        <v>0.1887109920802818</v>
      </c>
      <c r="J1197" s="9">
        <v>0.1887109920802818</v>
      </c>
      <c r="K1197" s="10">
        <f t="shared" si="92"/>
        <v>30.765534167749134</v>
      </c>
    </row>
    <row r="1198" spans="1:11" ht="12.75">
      <c r="A1198" s="2">
        <v>45121</v>
      </c>
      <c r="B1198" s="2" t="s">
        <v>1491</v>
      </c>
      <c r="C1198" s="3">
        <v>150514</v>
      </c>
      <c r="D1198" s="10">
        <v>149.789896</v>
      </c>
      <c r="E1198" s="7">
        <f t="shared" si="90"/>
        <v>0.4906387515511585</v>
      </c>
      <c r="F1198" s="7">
        <f t="shared" si="91"/>
        <v>0.5850596465188946</v>
      </c>
      <c r="G1198" s="9">
        <f t="shared" si="93"/>
        <v>1.1924448378144281</v>
      </c>
      <c r="H1198" s="3">
        <f t="shared" si="94"/>
        <v>24.174109634114657</v>
      </c>
      <c r="I1198" s="9">
        <v>0.1887109920802818</v>
      </c>
      <c r="J1198" s="9">
        <v>0.1887109920802818</v>
      </c>
      <c r="K1198" s="10">
        <f t="shared" si="92"/>
        <v>28.266999877762235</v>
      </c>
    </row>
    <row r="1199" spans="1:11" ht="12.75">
      <c r="A1199" s="2">
        <v>451211</v>
      </c>
      <c r="B1199" s="2" t="s">
        <v>1492</v>
      </c>
      <c r="C1199" s="3">
        <v>143011</v>
      </c>
      <c r="D1199" s="10">
        <v>143.169894</v>
      </c>
      <c r="E1199" s="7">
        <f t="shared" si="90"/>
        <v>0.4661808104102125</v>
      </c>
      <c r="F1199" s="7">
        <f t="shared" si="91"/>
        <v>0.5592027887901572</v>
      </c>
      <c r="G1199" s="9">
        <f t="shared" si="93"/>
        <v>1.1995405565880985</v>
      </c>
      <c r="H1199" s="3">
        <f t="shared" si="94"/>
        <v>23.815952014725326</v>
      </c>
      <c r="I1199" s="9">
        <v>0.1887109920802818</v>
      </c>
      <c r="J1199" s="9">
        <v>0.1887109920802818</v>
      </c>
      <c r="K1199" s="10">
        <f t="shared" si="92"/>
        <v>27.017732732768785</v>
      </c>
    </row>
    <row r="1200" spans="1:11" ht="12.75">
      <c r="A1200" s="2">
        <v>451212</v>
      </c>
      <c r="B1200" s="2" t="s">
        <v>1493</v>
      </c>
      <c r="C1200" s="3">
        <v>7503</v>
      </c>
      <c r="D1200" s="10">
        <v>6.620002</v>
      </c>
      <c r="E1200" s="7">
        <f t="shared" si="90"/>
        <v>0.02445794114094597</v>
      </c>
      <c r="F1200" s="7">
        <f t="shared" si="91"/>
        <v>0.02585685772873743</v>
      </c>
      <c r="G1200" s="9">
        <f t="shared" si="93"/>
        <v>1.0571968253472275</v>
      </c>
      <c r="H1200" s="3">
        <f t="shared" si="94"/>
        <v>0.35815761938930724</v>
      </c>
      <c r="I1200" s="9">
        <v>0.1887109920802818</v>
      </c>
      <c r="J1200" s="9">
        <v>0.1887109920802818</v>
      </c>
      <c r="K1200" s="10">
        <f t="shared" si="92"/>
        <v>1.2492671449934498</v>
      </c>
    </row>
    <row r="1201" spans="1:11" ht="12.75">
      <c r="A1201" s="2">
        <v>45122</v>
      </c>
      <c r="B1201" s="2" t="s">
        <v>1494</v>
      </c>
      <c r="C1201" s="3">
        <v>23895</v>
      </c>
      <c r="D1201" s="10">
        <v>13.240004</v>
      </c>
      <c r="E1201" s="7">
        <f t="shared" si="90"/>
        <v>0.07789184373755884</v>
      </c>
      <c r="F1201" s="7">
        <f t="shared" si="91"/>
        <v>0.05171371545747486</v>
      </c>
      <c r="G1201" s="9">
        <f t="shared" si="93"/>
        <v>0.6639169517120944</v>
      </c>
      <c r="H1201" s="3">
        <f t="shared" si="94"/>
        <v>-6.702255292908502</v>
      </c>
      <c r="I1201" s="9">
        <v>0.1887109920802818</v>
      </c>
      <c r="J1201" s="9">
        <v>0.1887109920802818</v>
      </c>
      <c r="K1201" s="10">
        <f t="shared" si="92"/>
        <v>2.4985342899868996</v>
      </c>
    </row>
    <row r="1202" spans="1:11" ht="12.75">
      <c r="A1202" s="2">
        <v>451220</v>
      </c>
      <c r="B1202" s="2" t="s">
        <v>1494</v>
      </c>
      <c r="C1202" s="3">
        <v>23895</v>
      </c>
      <c r="D1202" s="10">
        <v>13.240004</v>
      </c>
      <c r="E1202" s="7">
        <f t="shared" si="90"/>
        <v>0.07789184373755884</v>
      </c>
      <c r="F1202" s="7">
        <f t="shared" si="91"/>
        <v>0.05171371545747486</v>
      </c>
      <c r="G1202" s="9">
        <f t="shared" si="93"/>
        <v>0.6639169517120944</v>
      </c>
      <c r="H1202" s="3">
        <f t="shared" si="94"/>
        <v>-6.702255292908502</v>
      </c>
      <c r="I1202" s="9">
        <v>0.1887109920802818</v>
      </c>
      <c r="J1202" s="9">
        <v>0.1887109920802818</v>
      </c>
      <c r="K1202" s="10">
        <f t="shared" si="92"/>
        <v>2.4985342899868996</v>
      </c>
    </row>
    <row r="1203" spans="1:11" ht="12.75">
      <c r="A1203" s="2">
        <v>452</v>
      </c>
      <c r="B1203" s="2" t="s">
        <v>1495</v>
      </c>
      <c r="C1203" s="3">
        <v>2916661</v>
      </c>
      <c r="D1203" s="10">
        <v>2863.2002680000005</v>
      </c>
      <c r="E1203" s="7">
        <f t="shared" si="90"/>
        <v>9.507600035464831</v>
      </c>
      <c r="F1203" s="7">
        <f t="shared" si="91"/>
        <v>11.18328392930378</v>
      </c>
      <c r="G1203" s="9">
        <f t="shared" si="93"/>
        <v>1.1762467802167094</v>
      </c>
      <c r="H1203" s="3">
        <f t="shared" si="94"/>
        <v>429.0169689201166</v>
      </c>
      <c r="I1203" s="9">
        <v>0.17967585928777016</v>
      </c>
      <c r="J1203" s="9">
        <v>0.17967585928777016</v>
      </c>
      <c r="K1203" s="10">
        <f t="shared" si="92"/>
        <v>514.4479684658739</v>
      </c>
    </row>
    <row r="1204" spans="1:11" ht="12.75">
      <c r="A1204" s="2">
        <v>4521</v>
      </c>
      <c r="B1204" s="2" t="s">
        <v>1496</v>
      </c>
      <c r="C1204" s="3">
        <v>1196705</v>
      </c>
      <c r="D1204" s="10">
        <v>1295.2478540000002</v>
      </c>
      <c r="E1204" s="7">
        <f t="shared" si="90"/>
        <v>3.9009650077403366</v>
      </c>
      <c r="F1204" s="7">
        <f t="shared" si="91"/>
        <v>5.059067880089835</v>
      </c>
      <c r="G1204" s="9">
        <f t="shared" si="93"/>
        <v>1.2968759960808618</v>
      </c>
      <c r="H1204" s="3">
        <f t="shared" si="94"/>
        <v>296.50328789328057</v>
      </c>
      <c r="I1204" s="9">
        <v>0.17967585928777016</v>
      </c>
      <c r="J1204" s="9">
        <v>0.17967585928777016</v>
      </c>
      <c r="K1204" s="10">
        <f t="shared" si="92"/>
        <v>232.7247711580903</v>
      </c>
    </row>
    <row r="1205" spans="1:11" ht="12.75">
      <c r="A1205" s="2">
        <v>45211</v>
      </c>
      <c r="B1205" s="2" t="s">
        <v>1496</v>
      </c>
      <c r="C1205" s="3">
        <v>1196705</v>
      </c>
      <c r="D1205" s="10">
        <v>1295.2478540000002</v>
      </c>
      <c r="E1205" s="7">
        <f t="shared" si="90"/>
        <v>3.9009650077403366</v>
      </c>
      <c r="F1205" s="7">
        <f t="shared" si="91"/>
        <v>5.059067880089835</v>
      </c>
      <c r="G1205" s="9">
        <f t="shared" si="93"/>
        <v>1.2968759960808618</v>
      </c>
      <c r="H1205" s="3">
        <f t="shared" si="94"/>
        <v>296.50328789328057</v>
      </c>
      <c r="I1205" s="9">
        <v>0.17967585928777016</v>
      </c>
      <c r="J1205" s="9">
        <v>0.17967585928777016</v>
      </c>
      <c r="K1205" s="10">
        <f t="shared" si="92"/>
        <v>232.7247711580903</v>
      </c>
    </row>
    <row r="1206" spans="1:11" ht="12.75">
      <c r="A1206" s="2">
        <v>452111</v>
      </c>
      <c r="B1206" s="2" t="s">
        <v>1497</v>
      </c>
      <c r="C1206" s="3">
        <v>473543</v>
      </c>
      <c r="D1206" s="10">
        <v>453.223122</v>
      </c>
      <c r="E1206" s="7">
        <f t="shared" si="90"/>
        <v>1.5436341225785657</v>
      </c>
      <c r="F1206" s="7">
        <f t="shared" si="91"/>
        <v>1.7702299462943072</v>
      </c>
      <c r="G1206" s="9">
        <f t="shared" si="93"/>
        <v>1.146793738491103</v>
      </c>
      <c r="H1206" s="3">
        <f t="shared" si="94"/>
        <v>58.014195766822695</v>
      </c>
      <c r="I1206" s="9">
        <v>0.17967585928777016</v>
      </c>
      <c r="J1206" s="9">
        <v>0.17967585928777016</v>
      </c>
      <c r="K1206" s="10">
        <f t="shared" si="92"/>
        <v>81.4332538944359</v>
      </c>
    </row>
    <row r="1207" spans="1:11" ht="12.75">
      <c r="A1207" s="2">
        <v>452112</v>
      </c>
      <c r="B1207" s="2" t="s">
        <v>1498</v>
      </c>
      <c r="C1207" s="3">
        <v>723162</v>
      </c>
      <c r="D1207" s="10">
        <v>842.0247320000001</v>
      </c>
      <c r="E1207" s="7">
        <f t="shared" si="90"/>
        <v>2.3573308851617716</v>
      </c>
      <c r="F1207" s="7">
        <f t="shared" si="91"/>
        <v>3.288837933795528</v>
      </c>
      <c r="G1207" s="9">
        <f t="shared" si="93"/>
        <v>1.3951532873459263</v>
      </c>
      <c r="H1207" s="3">
        <f t="shared" si="94"/>
        <v>238.48909212645742</v>
      </c>
      <c r="I1207" s="9">
        <v>0.17967585928777016</v>
      </c>
      <c r="J1207" s="9">
        <v>0.17967585928777016</v>
      </c>
      <c r="K1207" s="10">
        <f t="shared" si="92"/>
        <v>151.29151726365438</v>
      </c>
    </row>
    <row r="1208" spans="1:11" ht="12.75">
      <c r="A1208" s="2">
        <v>4529</v>
      </c>
      <c r="B1208" s="2" t="s">
        <v>1499</v>
      </c>
      <c r="C1208" s="3">
        <v>1719956</v>
      </c>
      <c r="D1208" s="10">
        <v>1567.952414</v>
      </c>
      <c r="E1208" s="7">
        <f t="shared" si="90"/>
        <v>5.606635027724493</v>
      </c>
      <c r="F1208" s="7">
        <f t="shared" si="91"/>
        <v>6.124216049213945</v>
      </c>
      <c r="G1208" s="9">
        <f t="shared" si="93"/>
        <v>1.092315804208771</v>
      </c>
      <c r="H1208" s="3">
        <f t="shared" si="94"/>
        <v>132.51368102683682</v>
      </c>
      <c r="I1208" s="9">
        <v>0.17967585928777016</v>
      </c>
      <c r="J1208" s="9">
        <v>0.17967585928777016</v>
      </c>
      <c r="K1208" s="10">
        <f t="shared" si="92"/>
        <v>281.72319730778355</v>
      </c>
    </row>
    <row r="1209" spans="1:11" ht="12.75">
      <c r="A1209" s="2">
        <v>45291</v>
      </c>
      <c r="B1209" s="2" t="s">
        <v>1500</v>
      </c>
      <c r="C1209" s="3">
        <v>1410487</v>
      </c>
      <c r="D1209" s="10">
        <v>1409.46759</v>
      </c>
      <c r="E1209" s="7">
        <f t="shared" si="90"/>
        <v>4.597841933369247</v>
      </c>
      <c r="F1209" s="7">
        <f t="shared" si="91"/>
        <v>5.5051951567229755</v>
      </c>
      <c r="G1209" s="9">
        <f t="shared" si="93"/>
        <v>1.1973432833278874</v>
      </c>
      <c r="H1209" s="3">
        <f t="shared" si="94"/>
        <v>232.3051090091385</v>
      </c>
      <c r="I1209" s="9">
        <v>0.17967585928777016</v>
      </c>
      <c r="J1209" s="9">
        <v>0.17967585928777016</v>
      </c>
      <c r="K1209" s="10">
        <f t="shared" si="92"/>
        <v>253.24730037151252</v>
      </c>
    </row>
    <row r="1210" spans="1:11" ht="12.75">
      <c r="A1210" s="2">
        <v>452910</v>
      </c>
      <c r="B1210" s="2" t="s">
        <v>1500</v>
      </c>
      <c r="C1210" s="3">
        <v>1410487</v>
      </c>
      <c r="D1210" s="10">
        <v>1409.46759</v>
      </c>
      <c r="E1210" s="7">
        <f t="shared" si="90"/>
        <v>4.597841933369247</v>
      </c>
      <c r="F1210" s="7">
        <f t="shared" si="91"/>
        <v>5.5051951567229755</v>
      </c>
      <c r="G1210" s="9">
        <f t="shared" si="93"/>
        <v>1.1973432833278874</v>
      </c>
      <c r="H1210" s="3">
        <f t="shared" si="94"/>
        <v>232.3051090091385</v>
      </c>
      <c r="I1210" s="9">
        <v>0.17967585928777016</v>
      </c>
      <c r="J1210" s="9">
        <v>0.17967585928777016</v>
      </c>
      <c r="K1210" s="10">
        <f t="shared" si="92"/>
        <v>253.24730037151252</v>
      </c>
    </row>
    <row r="1211" spans="1:11" ht="12.75">
      <c r="A1211" s="2">
        <v>45299</v>
      </c>
      <c r="B1211" s="2" t="s">
        <v>1501</v>
      </c>
      <c r="C1211" s="3">
        <v>309469</v>
      </c>
      <c r="D1211" s="10">
        <v>158.484824</v>
      </c>
      <c r="E1211" s="7">
        <f t="shared" si="90"/>
        <v>1.0087930943552457</v>
      </c>
      <c r="F1211" s="7">
        <f t="shared" si="91"/>
        <v>0.6190208924909677</v>
      </c>
      <c r="G1211" s="9">
        <f t="shared" si="93"/>
        <v>0.6136252279627322</v>
      </c>
      <c r="H1211" s="3">
        <f t="shared" si="94"/>
        <v>-99.7914279823018</v>
      </c>
      <c r="I1211" s="9">
        <v>0.17967585928777016</v>
      </c>
      <c r="J1211" s="9">
        <v>0.17967585928777016</v>
      </c>
      <c r="K1211" s="10">
        <f t="shared" si="92"/>
        <v>28.47589693627102</v>
      </c>
    </row>
    <row r="1212" spans="1:11" ht="12.75">
      <c r="A1212" s="2">
        <v>452990</v>
      </c>
      <c r="B1212" s="2" t="s">
        <v>1501</v>
      </c>
      <c r="C1212" s="3">
        <v>309469</v>
      </c>
      <c r="D1212" s="10">
        <v>158.484824</v>
      </c>
      <c r="E1212" s="7">
        <f t="shared" si="90"/>
        <v>1.0087930943552457</v>
      </c>
      <c r="F1212" s="7">
        <f t="shared" si="91"/>
        <v>0.6190208924909677</v>
      </c>
      <c r="G1212" s="9">
        <f t="shared" si="93"/>
        <v>0.6136252279627322</v>
      </c>
      <c r="H1212" s="3">
        <f t="shared" si="94"/>
        <v>-99.7914279823018</v>
      </c>
      <c r="I1212" s="9">
        <v>0.17967585928777016</v>
      </c>
      <c r="J1212" s="9">
        <v>0.17967585928777016</v>
      </c>
      <c r="K1212" s="10">
        <f t="shared" si="92"/>
        <v>28.47589693627102</v>
      </c>
    </row>
    <row r="1213" spans="1:11" ht="12.75">
      <c r="A1213" s="2">
        <v>453</v>
      </c>
      <c r="B1213" s="2" t="s">
        <v>1502</v>
      </c>
      <c r="C1213" s="3">
        <v>733156</v>
      </c>
      <c r="D1213" s="10">
        <v>769.5011280000001</v>
      </c>
      <c r="E1213" s="7">
        <f t="shared" si="90"/>
        <v>2.389908875800531</v>
      </c>
      <c r="F1213" s="7">
        <f t="shared" si="91"/>
        <v>3.0055702685284644</v>
      </c>
      <c r="G1213" s="9">
        <f t="shared" si="93"/>
        <v>1.2576087310114323</v>
      </c>
      <c r="H1213" s="3">
        <f t="shared" si="94"/>
        <v>157.62470807316924</v>
      </c>
      <c r="I1213" s="9">
        <v>0.47267258432823495</v>
      </c>
      <c r="J1213" s="9">
        <v>0.47267258432823495</v>
      </c>
      <c r="K1213" s="10">
        <f t="shared" si="92"/>
        <v>363.72208681525194</v>
      </c>
    </row>
    <row r="1214" spans="1:11" ht="12.75">
      <c r="A1214" s="2">
        <v>4531</v>
      </c>
      <c r="B1214" s="2" t="s">
        <v>1503</v>
      </c>
      <c r="C1214" s="3">
        <v>75855</v>
      </c>
      <c r="D1214" s="10">
        <v>46.735238</v>
      </c>
      <c r="E1214" s="7">
        <f t="shared" si="90"/>
        <v>0.2472687092158412</v>
      </c>
      <c r="F1214" s="7">
        <f t="shared" si="91"/>
        <v>0.1825416970998926</v>
      </c>
      <c r="G1214" s="9">
        <f t="shared" si="93"/>
        <v>0.7382320944642926</v>
      </c>
      <c r="H1214" s="3">
        <f t="shared" si="94"/>
        <v>-16.571733276985746</v>
      </c>
      <c r="I1214" s="9">
        <v>0.47267258432823495</v>
      </c>
      <c r="J1214" s="9">
        <v>0.47267258432823495</v>
      </c>
      <c r="K1214" s="10">
        <f t="shared" si="92"/>
        <v>22.090465724655132</v>
      </c>
    </row>
    <row r="1215" spans="1:11" ht="12.75">
      <c r="A1215" s="2">
        <v>45311</v>
      </c>
      <c r="B1215" s="2" t="s">
        <v>1503</v>
      </c>
      <c r="C1215" s="3">
        <v>75855</v>
      </c>
      <c r="D1215" s="10">
        <v>46.735238</v>
      </c>
      <c r="E1215" s="7">
        <f t="shared" si="90"/>
        <v>0.2472687092158412</v>
      </c>
      <c r="F1215" s="7">
        <f t="shared" si="91"/>
        <v>0.1825416970998926</v>
      </c>
      <c r="G1215" s="9">
        <f t="shared" si="93"/>
        <v>0.7382320944642926</v>
      </c>
      <c r="H1215" s="3">
        <f t="shared" si="94"/>
        <v>-16.571733276985746</v>
      </c>
      <c r="I1215" s="9">
        <v>0.47267258432823495</v>
      </c>
      <c r="J1215" s="9">
        <v>0.47267258432823495</v>
      </c>
      <c r="K1215" s="10">
        <f t="shared" si="92"/>
        <v>22.090465724655132</v>
      </c>
    </row>
    <row r="1216" spans="1:11" ht="12.75">
      <c r="A1216" s="2">
        <v>453110</v>
      </c>
      <c r="B1216" s="2" t="s">
        <v>1503</v>
      </c>
      <c r="C1216" s="3">
        <v>75855</v>
      </c>
      <c r="D1216" s="10">
        <v>46.735238</v>
      </c>
      <c r="E1216" s="7">
        <f t="shared" si="90"/>
        <v>0.2472687092158412</v>
      </c>
      <c r="F1216" s="7">
        <f t="shared" si="91"/>
        <v>0.1825416970998926</v>
      </c>
      <c r="G1216" s="9">
        <f t="shared" si="93"/>
        <v>0.7382320944642926</v>
      </c>
      <c r="H1216" s="3">
        <f t="shared" si="94"/>
        <v>-16.571733276985746</v>
      </c>
      <c r="I1216" s="9">
        <v>0.47267258432823495</v>
      </c>
      <c r="J1216" s="9">
        <v>0.47267258432823495</v>
      </c>
      <c r="K1216" s="10">
        <f t="shared" si="92"/>
        <v>22.090465724655132</v>
      </c>
    </row>
    <row r="1217" spans="1:11" ht="12.75">
      <c r="A1217" s="2">
        <v>4532</v>
      </c>
      <c r="B1217" s="2" t="s">
        <v>1504</v>
      </c>
      <c r="C1217" s="3">
        <v>277818</v>
      </c>
      <c r="D1217" s="10">
        <v>255.90754</v>
      </c>
      <c r="E1217" s="7">
        <f t="shared" si="90"/>
        <v>0.9056185914827839</v>
      </c>
      <c r="F1217" s="7">
        <f t="shared" si="91"/>
        <v>0.9995412166780588</v>
      </c>
      <c r="G1217" s="9">
        <f t="shared" si="93"/>
        <v>1.1037110170645834</v>
      </c>
      <c r="H1217" s="3">
        <f t="shared" si="94"/>
        <v>24.046540115620274</v>
      </c>
      <c r="I1217" s="9">
        <v>0.47267258432823495</v>
      </c>
      <c r="J1217" s="9">
        <v>0.47267258432823495</v>
      </c>
      <c r="K1217" s="10">
        <f t="shared" si="92"/>
        <v>120.96047828088116</v>
      </c>
    </row>
    <row r="1218" spans="1:11" ht="12.75">
      <c r="A1218" s="2">
        <v>45321</v>
      </c>
      <c r="B1218" s="2" t="s">
        <v>1505</v>
      </c>
      <c r="C1218" s="3">
        <v>103633</v>
      </c>
      <c r="D1218" s="10">
        <v>103.64749400000001</v>
      </c>
      <c r="E1218" s="7">
        <f t="shared" si="90"/>
        <v>0.33781818129543567</v>
      </c>
      <c r="F1218" s="7">
        <f t="shared" si="91"/>
        <v>0.404833488917098</v>
      </c>
      <c r="G1218" s="9">
        <f t="shared" si="93"/>
        <v>1.1983768527930554</v>
      </c>
      <c r="H1218" s="3">
        <f t="shared" si="94"/>
        <v>17.1575941338361</v>
      </c>
      <c r="I1218" s="9">
        <v>0.47267258432823495</v>
      </c>
      <c r="J1218" s="9">
        <v>0.47267258432823495</v>
      </c>
      <c r="K1218" s="10">
        <f t="shared" si="92"/>
        <v>48.99132884812523</v>
      </c>
    </row>
    <row r="1219" spans="1:11" ht="12.75">
      <c r="A1219" s="2">
        <v>453210</v>
      </c>
      <c r="B1219" s="2" t="s">
        <v>1505</v>
      </c>
      <c r="C1219" s="3">
        <v>103633</v>
      </c>
      <c r="D1219" s="10">
        <v>103.64749400000001</v>
      </c>
      <c r="E1219" s="7">
        <f aca="true" t="shared" si="95" ref="E1219:E1282">C1219/C$2104*1000</f>
        <v>0.33781818129543567</v>
      </c>
      <c r="F1219" s="7">
        <f aca="true" t="shared" si="96" ref="F1219:F1282">D1219/D$2104*1000</f>
        <v>0.404833488917098</v>
      </c>
      <c r="G1219" s="9">
        <f t="shared" si="93"/>
        <v>1.1983768527930554</v>
      </c>
      <c r="H1219" s="3">
        <f t="shared" si="94"/>
        <v>17.1575941338361</v>
      </c>
      <c r="I1219" s="9">
        <v>0.47267258432823495</v>
      </c>
      <c r="J1219" s="9">
        <v>0.47267258432823495</v>
      </c>
      <c r="K1219" s="10">
        <f aca="true" t="shared" si="97" ref="K1219:K1282">D1219*J1219</f>
        <v>48.99132884812523</v>
      </c>
    </row>
    <row r="1220" spans="1:11" ht="12.75">
      <c r="A1220" s="2">
        <v>45322</v>
      </c>
      <c r="B1220" s="2" t="s">
        <v>1506</v>
      </c>
      <c r="C1220" s="3">
        <v>174185</v>
      </c>
      <c r="D1220" s="10">
        <v>152.260046</v>
      </c>
      <c r="E1220" s="7">
        <f t="shared" si="95"/>
        <v>0.5678004101873482</v>
      </c>
      <c r="F1220" s="7">
        <f t="shared" si="96"/>
        <v>0.5947077277609608</v>
      </c>
      <c r="G1220" s="9">
        <f aca="true" t="shared" si="98" ref="G1220:G1283">F1220/E1220</f>
        <v>1.0473886899178788</v>
      </c>
      <c r="H1220" s="3">
        <f aca="true" t="shared" si="99" ref="H1220:H1283">IF(D1220&gt;0,(D1220-(D1220/G1220))," ")</f>
        <v>6.88894598178419</v>
      </c>
      <c r="I1220" s="9">
        <v>0.47267258432823495</v>
      </c>
      <c r="J1220" s="9">
        <v>0.47267258432823495</v>
      </c>
      <c r="K1220" s="10">
        <f t="shared" si="97"/>
        <v>71.96914943275593</v>
      </c>
    </row>
    <row r="1221" spans="1:11" ht="12.75">
      <c r="A1221" s="2">
        <v>453220</v>
      </c>
      <c r="B1221" s="2" t="s">
        <v>1506</v>
      </c>
      <c r="C1221" s="3">
        <v>174185</v>
      </c>
      <c r="D1221" s="10">
        <v>152.260046</v>
      </c>
      <c r="E1221" s="7">
        <f t="shared" si="95"/>
        <v>0.5678004101873482</v>
      </c>
      <c r="F1221" s="7">
        <f t="shared" si="96"/>
        <v>0.5947077277609608</v>
      </c>
      <c r="G1221" s="9">
        <f t="shared" si="98"/>
        <v>1.0473886899178788</v>
      </c>
      <c r="H1221" s="3">
        <f t="shared" si="99"/>
        <v>6.88894598178419</v>
      </c>
      <c r="I1221" s="9">
        <v>0.47267258432823495</v>
      </c>
      <c r="J1221" s="9">
        <v>0.47267258432823495</v>
      </c>
      <c r="K1221" s="10">
        <f t="shared" si="97"/>
        <v>71.96914943275593</v>
      </c>
    </row>
    <row r="1222" spans="1:11" ht="12.75">
      <c r="A1222" s="2">
        <v>4533</v>
      </c>
      <c r="B1222" s="2" t="s">
        <v>1507</v>
      </c>
      <c r="C1222" s="3">
        <v>139207</v>
      </c>
      <c r="D1222" s="10">
        <v>88.727788</v>
      </c>
      <c r="E1222" s="7">
        <f t="shared" si="95"/>
        <v>0.4537807027066061</v>
      </c>
      <c r="F1222" s="7">
        <f t="shared" si="96"/>
        <v>0.3465590782150181</v>
      </c>
      <c r="G1222" s="9">
        <f t="shared" si="98"/>
        <v>0.7637148872747181</v>
      </c>
      <c r="H1222" s="3">
        <f t="shared" si="99"/>
        <v>-27.451416410458833</v>
      </c>
      <c r="I1222" s="9">
        <v>0.47267258432823495</v>
      </c>
      <c r="J1222" s="9">
        <v>0.47267258432823495</v>
      </c>
      <c r="K1222" s="10">
        <f t="shared" si="97"/>
        <v>41.93919285568776</v>
      </c>
    </row>
    <row r="1223" spans="1:11" ht="12.75">
      <c r="A1223" s="2">
        <v>45331</v>
      </c>
      <c r="B1223" s="2" t="s">
        <v>1507</v>
      </c>
      <c r="C1223" s="3">
        <v>139207</v>
      </c>
      <c r="D1223" s="10">
        <v>88.727788</v>
      </c>
      <c r="E1223" s="7">
        <f t="shared" si="95"/>
        <v>0.4537807027066061</v>
      </c>
      <c r="F1223" s="7">
        <f t="shared" si="96"/>
        <v>0.3465590782150181</v>
      </c>
      <c r="G1223" s="9">
        <f t="shared" si="98"/>
        <v>0.7637148872747181</v>
      </c>
      <c r="H1223" s="3">
        <f t="shared" si="99"/>
        <v>-27.451416410458833</v>
      </c>
      <c r="I1223" s="9">
        <v>0.47267258432823495</v>
      </c>
      <c r="J1223" s="9">
        <v>0.47267258432823495</v>
      </c>
      <c r="K1223" s="10">
        <f t="shared" si="97"/>
        <v>41.93919285568776</v>
      </c>
    </row>
    <row r="1224" spans="1:11" ht="12.75">
      <c r="A1224" s="2">
        <v>453310</v>
      </c>
      <c r="B1224" s="2" t="s">
        <v>1507</v>
      </c>
      <c r="C1224" s="3">
        <v>139207</v>
      </c>
      <c r="D1224" s="10">
        <v>88.727788</v>
      </c>
      <c r="E1224" s="7">
        <f t="shared" si="95"/>
        <v>0.4537807027066061</v>
      </c>
      <c r="F1224" s="7">
        <f t="shared" si="96"/>
        <v>0.3465590782150181</v>
      </c>
      <c r="G1224" s="9">
        <f t="shared" si="98"/>
        <v>0.7637148872747181</v>
      </c>
      <c r="H1224" s="3">
        <f t="shared" si="99"/>
        <v>-27.451416410458833</v>
      </c>
      <c r="I1224" s="9">
        <v>0.47267258432823495</v>
      </c>
      <c r="J1224" s="9">
        <v>0.47267258432823495</v>
      </c>
      <c r="K1224" s="10">
        <f t="shared" si="97"/>
        <v>41.93919285568776</v>
      </c>
    </row>
    <row r="1225" spans="1:11" ht="12.75">
      <c r="A1225" s="2">
        <v>4539</v>
      </c>
      <c r="B1225" s="2" t="s">
        <v>1508</v>
      </c>
      <c r="C1225" s="3">
        <v>240276</v>
      </c>
      <c r="D1225" s="10">
        <v>378.13056200000005</v>
      </c>
      <c r="E1225" s="7">
        <f t="shared" si="95"/>
        <v>0.7832408723952998</v>
      </c>
      <c r="F1225" s="7">
        <f t="shared" si="96"/>
        <v>1.4769282765354947</v>
      </c>
      <c r="G1225" s="9">
        <f t="shared" si="98"/>
        <v>1.8856629277003467</v>
      </c>
      <c r="H1225" s="3">
        <f t="shared" si="99"/>
        <v>177.6013176449934</v>
      </c>
      <c r="I1225" s="9">
        <v>0.47267258432823495</v>
      </c>
      <c r="J1225" s="9">
        <v>0.47267258432823495</v>
      </c>
      <c r="K1225" s="10">
        <f t="shared" si="97"/>
        <v>178.7319499540279</v>
      </c>
    </row>
    <row r="1226" spans="1:11" ht="12.75">
      <c r="A1226" s="2">
        <v>45391</v>
      </c>
      <c r="B1226" s="2" t="s">
        <v>1509</v>
      </c>
      <c r="C1226" s="3">
        <v>101056</v>
      </c>
      <c r="D1226" s="10">
        <v>196.92035800000002</v>
      </c>
      <c r="E1226" s="7">
        <f t="shared" si="95"/>
        <v>0.32941779287477485</v>
      </c>
      <c r="F1226" s="7">
        <f t="shared" si="96"/>
        <v>0.7691450366175179</v>
      </c>
      <c r="G1226" s="9">
        <f t="shared" si="98"/>
        <v>2.3348618479448717</v>
      </c>
      <c r="H1226" s="3">
        <f t="shared" si="99"/>
        <v>112.58116757923578</v>
      </c>
      <c r="I1226" s="9">
        <v>0.47267258432823495</v>
      </c>
      <c r="J1226" s="9">
        <v>0.47267258432823495</v>
      </c>
      <c r="K1226" s="10">
        <f t="shared" si="97"/>
        <v>93.07885452270122</v>
      </c>
    </row>
    <row r="1227" spans="1:11" ht="12.75">
      <c r="A1227" s="2">
        <v>453910</v>
      </c>
      <c r="B1227" s="2" t="s">
        <v>1509</v>
      </c>
      <c r="C1227" s="3">
        <v>101056</v>
      </c>
      <c r="D1227" s="10">
        <v>196.92035800000002</v>
      </c>
      <c r="E1227" s="7">
        <f t="shared" si="95"/>
        <v>0.32941779287477485</v>
      </c>
      <c r="F1227" s="7">
        <f t="shared" si="96"/>
        <v>0.7691450366175179</v>
      </c>
      <c r="G1227" s="9">
        <f t="shared" si="98"/>
        <v>2.3348618479448717</v>
      </c>
      <c r="H1227" s="3">
        <f t="shared" si="99"/>
        <v>112.58116757923578</v>
      </c>
      <c r="I1227" s="9">
        <v>0.47267258432823495</v>
      </c>
      <c r="J1227" s="9">
        <v>0.47267258432823495</v>
      </c>
      <c r="K1227" s="10">
        <f t="shared" si="97"/>
        <v>93.07885452270122</v>
      </c>
    </row>
    <row r="1228" spans="1:11" ht="12.75">
      <c r="A1228" s="2">
        <v>45392</v>
      </c>
      <c r="B1228" s="2" t="s">
        <v>1510</v>
      </c>
      <c r="C1228" s="3">
        <v>18841</v>
      </c>
      <c r="D1228" s="10">
        <v>16.698214</v>
      </c>
      <c r="E1228" s="7">
        <f t="shared" si="95"/>
        <v>0.0614170423879199</v>
      </c>
      <c r="F1228" s="7">
        <f t="shared" si="96"/>
        <v>0.06522102919636753</v>
      </c>
      <c r="G1228" s="9">
        <f t="shared" si="98"/>
        <v>1.0619369911110508</v>
      </c>
      <c r="H1228" s="3">
        <f t="shared" si="99"/>
        <v>0.9739157226328032</v>
      </c>
      <c r="I1228" s="9">
        <v>0.47267258432823495</v>
      </c>
      <c r="J1228" s="9">
        <v>0.47267258432823495</v>
      </c>
      <c r="K1228" s="10">
        <f t="shared" si="97"/>
        <v>7.892787965045914</v>
      </c>
    </row>
    <row r="1229" spans="1:11" ht="12.75">
      <c r="A1229" s="2">
        <v>453920</v>
      </c>
      <c r="B1229" s="2" t="s">
        <v>1510</v>
      </c>
      <c r="C1229" s="3">
        <v>18841</v>
      </c>
      <c r="D1229" s="10">
        <v>16.698214</v>
      </c>
      <c r="E1229" s="7">
        <f t="shared" si="95"/>
        <v>0.0614170423879199</v>
      </c>
      <c r="F1229" s="7">
        <f t="shared" si="96"/>
        <v>0.06522102919636753</v>
      </c>
      <c r="G1229" s="9">
        <f t="shared" si="98"/>
        <v>1.0619369911110508</v>
      </c>
      <c r="H1229" s="3">
        <f t="shared" si="99"/>
        <v>0.9739157226328032</v>
      </c>
      <c r="I1229" s="9">
        <v>0.47267258432823495</v>
      </c>
      <c r="J1229" s="9">
        <v>0.47267258432823495</v>
      </c>
      <c r="K1229" s="10">
        <f t="shared" si="97"/>
        <v>7.892787965045914</v>
      </c>
    </row>
    <row r="1230" spans="1:11" ht="12.75">
      <c r="A1230" s="2">
        <v>45393</v>
      </c>
      <c r="B1230" s="2" t="s">
        <v>1511</v>
      </c>
      <c r="C1230" s="3">
        <v>15326</v>
      </c>
      <c r="D1230" s="10">
        <v>10.177018</v>
      </c>
      <c r="E1230" s="7">
        <f t="shared" si="95"/>
        <v>0.04995900385527628</v>
      </c>
      <c r="F1230" s="7">
        <f t="shared" si="96"/>
        <v>0.039750094717312764</v>
      </c>
      <c r="G1230" s="9">
        <f t="shared" si="98"/>
        <v>0.7956542694979029</v>
      </c>
      <c r="H1230" s="3">
        <f t="shared" si="99"/>
        <v>-2.6137359620471106</v>
      </c>
      <c r="I1230" s="9">
        <v>0.47267258432823495</v>
      </c>
      <c r="J1230" s="9">
        <v>0.47267258432823495</v>
      </c>
      <c r="K1230" s="10">
        <f t="shared" si="97"/>
        <v>4.810397398814965</v>
      </c>
    </row>
    <row r="1231" spans="1:11" ht="12.75">
      <c r="A1231" s="2">
        <v>453930</v>
      </c>
      <c r="B1231" s="2" t="s">
        <v>1511</v>
      </c>
      <c r="C1231" s="3">
        <v>15326</v>
      </c>
      <c r="D1231" s="10">
        <v>10.177018</v>
      </c>
      <c r="E1231" s="7">
        <f t="shared" si="95"/>
        <v>0.04995900385527628</v>
      </c>
      <c r="F1231" s="7">
        <f t="shared" si="96"/>
        <v>0.039750094717312764</v>
      </c>
      <c r="G1231" s="9">
        <f t="shared" si="98"/>
        <v>0.7956542694979029</v>
      </c>
      <c r="H1231" s="3">
        <f t="shared" si="99"/>
        <v>-2.6137359620471106</v>
      </c>
      <c r="I1231" s="9">
        <v>0.47267258432823495</v>
      </c>
      <c r="J1231" s="9">
        <v>0.47267258432823495</v>
      </c>
      <c r="K1231" s="10">
        <f t="shared" si="97"/>
        <v>4.810397398814965</v>
      </c>
    </row>
    <row r="1232" spans="1:11" ht="12.75">
      <c r="A1232" s="2">
        <v>45399</v>
      </c>
      <c r="B1232" s="2" t="s">
        <v>1512</v>
      </c>
      <c r="C1232" s="3">
        <v>105053</v>
      </c>
      <c r="D1232" s="10">
        <v>154.334972</v>
      </c>
      <c r="E1232" s="7">
        <f t="shared" si="95"/>
        <v>0.34244703327732867</v>
      </c>
      <c r="F1232" s="7">
        <f t="shared" si="96"/>
        <v>0.6028121160042964</v>
      </c>
      <c r="G1232" s="9">
        <f t="shared" si="98"/>
        <v>1.760307602128101</v>
      </c>
      <c r="H1232" s="3">
        <f t="shared" si="99"/>
        <v>66.65997030517192</v>
      </c>
      <c r="I1232" s="9">
        <v>0.47267258432823495</v>
      </c>
      <c r="J1232" s="9">
        <v>0.47267258432823495</v>
      </c>
      <c r="K1232" s="10">
        <f t="shared" si="97"/>
        <v>72.94991006746578</v>
      </c>
    </row>
    <row r="1233" spans="1:11" ht="12.75">
      <c r="A1233" s="2">
        <v>453991</v>
      </c>
      <c r="B1233" s="2" t="s">
        <v>1513</v>
      </c>
      <c r="C1233" s="3">
        <v>25529</v>
      </c>
      <c r="D1233" s="10">
        <v>48.513746000000005</v>
      </c>
      <c r="E1233" s="7">
        <f t="shared" si="95"/>
        <v>0.08321828327165263</v>
      </c>
      <c r="F1233" s="7">
        <f t="shared" si="96"/>
        <v>0.18948831559418025</v>
      </c>
      <c r="G1233" s="9">
        <f t="shared" si="98"/>
        <v>2.2770034197368174</v>
      </c>
      <c r="H1233" s="3">
        <f t="shared" si="99"/>
        <v>27.207785025375134</v>
      </c>
      <c r="I1233" s="9">
        <v>0.47267258432823495</v>
      </c>
      <c r="J1233" s="9">
        <v>0.47267258432823495</v>
      </c>
      <c r="K1233" s="10">
        <f t="shared" si="97"/>
        <v>22.931117697263574</v>
      </c>
    </row>
    <row r="1234" spans="1:11" ht="12.75">
      <c r="A1234" s="2">
        <v>453998</v>
      </c>
      <c r="B1234" s="2" t="s">
        <v>1514</v>
      </c>
      <c r="C1234" s="3">
        <v>79524</v>
      </c>
      <c r="D1234" s="10">
        <v>105.821226</v>
      </c>
      <c r="E1234" s="7">
        <f t="shared" si="95"/>
        <v>0.2592287500056761</v>
      </c>
      <c r="F1234" s="7">
        <f t="shared" si="96"/>
        <v>0.4133238004101162</v>
      </c>
      <c r="G1234" s="9">
        <f t="shared" si="98"/>
        <v>1.5944365754225411</v>
      </c>
      <c r="H1234" s="3">
        <f t="shared" si="99"/>
        <v>39.45218527979678</v>
      </c>
      <c r="I1234" s="9">
        <v>0.47267258432823495</v>
      </c>
      <c r="J1234" s="9">
        <v>0.47267258432823495</v>
      </c>
      <c r="K1234" s="10">
        <f t="shared" si="97"/>
        <v>50.018792370202206</v>
      </c>
    </row>
    <row r="1235" spans="1:11" ht="12.75">
      <c r="A1235" s="2">
        <v>454</v>
      </c>
      <c r="B1235" s="2" t="s">
        <v>1515</v>
      </c>
      <c r="C1235" s="3">
        <v>557395</v>
      </c>
      <c r="D1235" s="10">
        <v>496.50015</v>
      </c>
      <c r="E1235" s="7">
        <f t="shared" si="95"/>
        <v>1.8169710918642648</v>
      </c>
      <c r="F1235" s="7">
        <f t="shared" si="96"/>
        <v>1.9392643296553072</v>
      </c>
      <c r="G1235" s="9">
        <f t="shared" si="98"/>
        <v>1.0673060998816255</v>
      </c>
      <c r="H1235" s="3">
        <f t="shared" si="99"/>
        <v>31.31012620545164</v>
      </c>
      <c r="I1235" s="9">
        <v>0.4414248413296512</v>
      </c>
      <c r="J1235" s="9">
        <v>0.4414248413296512</v>
      </c>
      <c r="K1235" s="10">
        <f t="shared" si="97"/>
        <v>219.16749993389803</v>
      </c>
    </row>
    <row r="1236" spans="1:11" ht="12.75">
      <c r="A1236" s="2">
        <v>4541</v>
      </c>
      <c r="B1236" s="2" t="s">
        <v>1516</v>
      </c>
      <c r="C1236" s="3">
        <v>320721</v>
      </c>
      <c r="D1236" s="10">
        <v>383.26847399999997</v>
      </c>
      <c r="E1236" s="7">
        <f t="shared" si="95"/>
        <v>1.0454718566793726</v>
      </c>
      <c r="F1236" s="7">
        <f t="shared" si="96"/>
        <v>1.4969962855189922</v>
      </c>
      <c r="G1236" s="9">
        <f t="shared" si="98"/>
        <v>1.4318857805256962</v>
      </c>
      <c r="H1236" s="3">
        <f t="shared" si="99"/>
        <v>115.60154189366358</v>
      </c>
      <c r="I1236" s="9">
        <v>0.4414248413296512</v>
      </c>
      <c r="J1236" s="9">
        <v>0.4414248413296512</v>
      </c>
      <c r="K1236" s="10">
        <f t="shared" si="97"/>
        <v>169.18422532210752</v>
      </c>
    </row>
    <row r="1237" spans="1:11" ht="12.75">
      <c r="A1237" s="2">
        <v>45411</v>
      </c>
      <c r="B1237" s="2" t="s">
        <v>1516</v>
      </c>
      <c r="C1237" s="3">
        <v>320721</v>
      </c>
      <c r="D1237" s="10">
        <v>383.26847399999997</v>
      </c>
      <c r="E1237" s="7">
        <f t="shared" si="95"/>
        <v>1.0454718566793726</v>
      </c>
      <c r="F1237" s="7">
        <f t="shared" si="96"/>
        <v>1.4969962855189922</v>
      </c>
      <c r="G1237" s="9">
        <f t="shared" si="98"/>
        <v>1.4318857805256962</v>
      </c>
      <c r="H1237" s="3">
        <f t="shared" si="99"/>
        <v>115.60154189366358</v>
      </c>
      <c r="I1237" s="9">
        <v>0.4414248413296512</v>
      </c>
      <c r="J1237" s="9">
        <v>0.4414248413296512</v>
      </c>
      <c r="K1237" s="10">
        <f t="shared" si="97"/>
        <v>169.18422532210752</v>
      </c>
    </row>
    <row r="1238" spans="1:11" ht="12.75">
      <c r="A1238" s="2">
        <v>454111</v>
      </c>
      <c r="B1238" s="2" t="s">
        <v>1517</v>
      </c>
      <c r="C1238" s="3">
        <v>127612</v>
      </c>
      <c r="D1238" s="10">
        <v>368.249962</v>
      </c>
      <c r="E1238" s="7">
        <f t="shared" si="95"/>
        <v>0.4159838444460079</v>
      </c>
      <c r="F1238" s="7">
        <f t="shared" si="96"/>
        <v>1.4383359515672298</v>
      </c>
      <c r="G1238" s="9">
        <f t="shared" si="98"/>
        <v>3.457672625442349</v>
      </c>
      <c r="H1238" s="3">
        <f t="shared" si="99"/>
        <v>261.7476982257108</v>
      </c>
      <c r="I1238" s="9">
        <v>0.4414248413296512</v>
      </c>
      <c r="J1238" s="9">
        <v>0.4414248413296512</v>
      </c>
      <c r="K1238" s="10">
        <f t="shared" si="97"/>
        <v>162.55468104550008</v>
      </c>
    </row>
    <row r="1239" spans="1:11" ht="12.75">
      <c r="A1239" s="2">
        <v>454112</v>
      </c>
      <c r="B1239" s="2" t="s">
        <v>1518</v>
      </c>
      <c r="C1239" s="3">
        <v>5290</v>
      </c>
      <c r="D1239" s="10">
        <v>0</v>
      </c>
      <c r="E1239" s="7">
        <f t="shared" si="95"/>
        <v>0.01724410351000989</v>
      </c>
      <c r="F1239" s="7">
        <f t="shared" si="96"/>
        <v>0</v>
      </c>
      <c r="G1239" s="9">
        <f t="shared" si="98"/>
        <v>0</v>
      </c>
      <c r="H1239" s="3" t="str">
        <f t="shared" si="99"/>
        <v> </v>
      </c>
      <c r="I1239" s="9">
        <v>0.4414248413296512</v>
      </c>
      <c r="J1239" s="9">
        <v>0.4414248413296512</v>
      </c>
      <c r="K1239" s="10">
        <f t="shared" si="97"/>
        <v>0</v>
      </c>
    </row>
    <row r="1240" spans="1:11" ht="12.75">
      <c r="A1240" s="2">
        <v>454113</v>
      </c>
      <c r="B1240" s="2" t="s">
        <v>1519</v>
      </c>
      <c r="C1240" s="3">
        <v>187819</v>
      </c>
      <c r="D1240" s="10">
        <v>15.018512</v>
      </c>
      <c r="E1240" s="7">
        <f t="shared" si="95"/>
        <v>0.6122439087233549</v>
      </c>
      <c r="F1240" s="7">
        <f t="shared" si="96"/>
        <v>0.058660333951762525</v>
      </c>
      <c r="G1240" s="9">
        <f t="shared" si="98"/>
        <v>0.09581203359634968</v>
      </c>
      <c r="H1240" s="3">
        <f t="shared" si="99"/>
        <v>-141.73123473089694</v>
      </c>
      <c r="I1240" s="9">
        <v>0.4414248413296512</v>
      </c>
      <c r="J1240" s="9">
        <v>0.4414248413296512</v>
      </c>
      <c r="K1240" s="10">
        <f t="shared" si="97"/>
        <v>6.629544276607462</v>
      </c>
    </row>
    <row r="1241" spans="1:11" ht="12.75">
      <c r="A1241" s="2">
        <v>4542</v>
      </c>
      <c r="B1241" s="2" t="s">
        <v>1520</v>
      </c>
      <c r="C1241" s="3">
        <v>38367</v>
      </c>
      <c r="D1241" s="10">
        <v>21.539708</v>
      </c>
      <c r="E1241" s="7">
        <f t="shared" si="95"/>
        <v>0.12506701689386568</v>
      </c>
      <c r="F1241" s="7">
        <f t="shared" si="96"/>
        <v>0.08413126843081731</v>
      </c>
      <c r="G1241" s="9">
        <f t="shared" si="98"/>
        <v>0.6726894949626308</v>
      </c>
      <c r="H1241" s="3">
        <f t="shared" si="99"/>
        <v>-10.480575000251957</v>
      </c>
      <c r="I1241" s="9">
        <v>0.4414248413296512</v>
      </c>
      <c r="J1241" s="9">
        <v>0.4414248413296512</v>
      </c>
      <c r="K1241" s="10">
        <f t="shared" si="97"/>
        <v>9.50816218618702</v>
      </c>
    </row>
    <row r="1242" spans="1:11" ht="12.75">
      <c r="A1242" s="2">
        <v>45421</v>
      </c>
      <c r="B1242" s="2" t="s">
        <v>1520</v>
      </c>
      <c r="C1242" s="3">
        <v>38367</v>
      </c>
      <c r="D1242" s="10">
        <v>21.539708</v>
      </c>
      <c r="E1242" s="7">
        <f t="shared" si="95"/>
        <v>0.12506701689386568</v>
      </c>
      <c r="F1242" s="7">
        <f t="shared" si="96"/>
        <v>0.08413126843081731</v>
      </c>
      <c r="G1242" s="9">
        <f t="shared" si="98"/>
        <v>0.6726894949626308</v>
      </c>
      <c r="H1242" s="3">
        <f t="shared" si="99"/>
        <v>-10.480575000251957</v>
      </c>
      <c r="I1242" s="9">
        <v>0.4414248413296512</v>
      </c>
      <c r="J1242" s="9">
        <v>0.4414248413296512</v>
      </c>
      <c r="K1242" s="10">
        <f t="shared" si="97"/>
        <v>9.50816218618702</v>
      </c>
    </row>
    <row r="1243" spans="1:11" ht="12.75">
      <c r="A1243" s="2">
        <v>454210</v>
      </c>
      <c r="B1243" s="2" t="s">
        <v>1520</v>
      </c>
      <c r="C1243" s="3">
        <v>38367</v>
      </c>
      <c r="D1243" s="10">
        <v>21.539708</v>
      </c>
      <c r="E1243" s="7">
        <f t="shared" si="95"/>
        <v>0.12506701689386568</v>
      </c>
      <c r="F1243" s="7">
        <f t="shared" si="96"/>
        <v>0.08413126843081731</v>
      </c>
      <c r="G1243" s="9">
        <f t="shared" si="98"/>
        <v>0.6726894949626308</v>
      </c>
      <c r="H1243" s="3">
        <f t="shared" si="99"/>
        <v>-10.480575000251957</v>
      </c>
      <c r="I1243" s="9">
        <v>0.4414248413296512</v>
      </c>
      <c r="J1243" s="9">
        <v>0.4414248413296512</v>
      </c>
      <c r="K1243" s="10">
        <f t="shared" si="97"/>
        <v>9.50816218618702</v>
      </c>
    </row>
    <row r="1244" spans="1:11" ht="12.75">
      <c r="A1244" s="2">
        <v>4543</v>
      </c>
      <c r="B1244" s="2" t="s">
        <v>1521</v>
      </c>
      <c r="C1244" s="3">
        <v>198307</v>
      </c>
      <c r="D1244" s="10">
        <v>91.691968</v>
      </c>
      <c r="E1244" s="7">
        <f t="shared" si="95"/>
        <v>0.6464322182910266</v>
      </c>
      <c r="F1244" s="7">
        <f t="shared" si="96"/>
        <v>0.3581367757054975</v>
      </c>
      <c r="G1244" s="9">
        <f t="shared" si="98"/>
        <v>0.5540206158849941</v>
      </c>
      <c r="H1244" s="3">
        <f t="shared" si="99"/>
        <v>-73.81084068796011</v>
      </c>
      <c r="I1244" s="9">
        <v>0.4414248413296512</v>
      </c>
      <c r="J1244" s="9">
        <v>0.4414248413296512</v>
      </c>
      <c r="K1244" s="10">
        <f t="shared" si="97"/>
        <v>40.475112425603456</v>
      </c>
    </row>
    <row r="1245" spans="1:11" ht="12.75">
      <c r="A1245" s="2">
        <v>45431</v>
      </c>
      <c r="B1245" s="2" t="s">
        <v>1522</v>
      </c>
      <c r="C1245" s="3">
        <v>80799</v>
      </c>
      <c r="D1245" s="10">
        <v>14.919706</v>
      </c>
      <c r="E1245" s="7">
        <f t="shared" si="95"/>
        <v>0.2633849375246293</v>
      </c>
      <c r="F1245" s="7">
        <f t="shared" si="96"/>
        <v>0.05827441070207987</v>
      </c>
      <c r="G1245" s="9">
        <f t="shared" si="98"/>
        <v>0.22125187282826525</v>
      </c>
      <c r="H1245" s="3">
        <f t="shared" si="99"/>
        <v>-52.513422629743225</v>
      </c>
      <c r="I1245" s="9">
        <v>0.4414248413296512</v>
      </c>
      <c r="J1245" s="9">
        <v>0.4414248413296512</v>
      </c>
      <c r="K1245" s="10">
        <f t="shared" si="97"/>
        <v>6.585928853735045</v>
      </c>
    </row>
    <row r="1246" spans="1:11" ht="12.75">
      <c r="A1246" s="2">
        <v>454311</v>
      </c>
      <c r="B1246" s="2" t="s">
        <v>1523</v>
      </c>
      <c r="C1246" s="3">
        <v>39231</v>
      </c>
      <c r="D1246" s="10">
        <v>0</v>
      </c>
      <c r="E1246" s="7">
        <f t="shared" si="95"/>
        <v>0.1278834451420034</v>
      </c>
      <c r="F1246" s="7">
        <f t="shared" si="96"/>
        <v>0</v>
      </c>
      <c r="G1246" s="9">
        <f t="shared" si="98"/>
        <v>0</v>
      </c>
      <c r="H1246" s="3" t="str">
        <f t="shared" si="99"/>
        <v> </v>
      </c>
      <c r="I1246" s="9">
        <v>0.4414248413296512</v>
      </c>
      <c r="J1246" s="9">
        <v>0.4414248413296512</v>
      </c>
      <c r="K1246" s="10">
        <f t="shared" si="97"/>
        <v>0</v>
      </c>
    </row>
    <row r="1247" spans="1:11" ht="12.75">
      <c r="A1247" s="2">
        <v>454312</v>
      </c>
      <c r="B1247" s="2" t="s">
        <v>1524</v>
      </c>
      <c r="C1247" s="3">
        <v>40990</v>
      </c>
      <c r="D1247" s="10">
        <v>14.919706</v>
      </c>
      <c r="E1247" s="7">
        <f t="shared" si="95"/>
        <v>0.1336173540407004</v>
      </c>
      <c r="F1247" s="7">
        <f t="shared" si="96"/>
        <v>0.05827441070207987</v>
      </c>
      <c r="G1247" s="9">
        <f t="shared" si="98"/>
        <v>0.43612905763969284</v>
      </c>
      <c r="H1247" s="3">
        <f t="shared" si="99"/>
        <v>-19.289677068270322</v>
      </c>
      <c r="I1247" s="9">
        <v>0.4414248413296512</v>
      </c>
      <c r="J1247" s="9">
        <v>0.4414248413296512</v>
      </c>
      <c r="K1247" s="10">
        <f t="shared" si="97"/>
        <v>6.585928853735045</v>
      </c>
    </row>
    <row r="1248" spans="1:11" ht="12.75">
      <c r="A1248" s="2">
        <v>454319</v>
      </c>
      <c r="B1248" s="2" t="s">
        <v>1525</v>
      </c>
      <c r="C1248" s="3">
        <v>578</v>
      </c>
      <c r="D1248" s="10">
        <v>0</v>
      </c>
      <c r="E1248" s="7">
        <f t="shared" si="95"/>
        <v>0.001884138341925466</v>
      </c>
      <c r="F1248" s="7">
        <f t="shared" si="96"/>
        <v>0</v>
      </c>
      <c r="G1248" s="9">
        <f t="shared" si="98"/>
        <v>0</v>
      </c>
      <c r="H1248" s="3" t="str">
        <f t="shared" si="99"/>
        <v> </v>
      </c>
      <c r="I1248" s="9">
        <v>0.4414248413296512</v>
      </c>
      <c r="J1248" s="9">
        <v>0.4414248413296512</v>
      </c>
      <c r="K1248" s="10">
        <f t="shared" si="97"/>
        <v>0</v>
      </c>
    </row>
    <row r="1249" spans="1:11" ht="12.75">
      <c r="A1249" s="2">
        <v>45439</v>
      </c>
      <c r="B1249" s="2" t="s">
        <v>1526</v>
      </c>
      <c r="C1249" s="3">
        <v>117508</v>
      </c>
      <c r="D1249" s="10">
        <v>76.77226200000001</v>
      </c>
      <c r="E1249" s="7">
        <f t="shared" si="95"/>
        <v>0.3830472807663973</v>
      </c>
      <c r="F1249" s="7">
        <f t="shared" si="96"/>
        <v>0.29986236500341773</v>
      </c>
      <c r="G1249" s="9">
        <f t="shared" si="98"/>
        <v>0.7828338172860958</v>
      </c>
      <c r="H1249" s="3">
        <f t="shared" si="99"/>
        <v>-21.29741805821685</v>
      </c>
      <c r="I1249" s="9">
        <v>0.4414248413296512</v>
      </c>
      <c r="J1249" s="9">
        <v>0.4414248413296512</v>
      </c>
      <c r="K1249" s="10">
        <f t="shared" si="97"/>
        <v>33.889183571868415</v>
      </c>
    </row>
    <row r="1250" spans="1:11" ht="12.75">
      <c r="A1250" s="2">
        <v>454390</v>
      </c>
      <c r="B1250" s="2" t="s">
        <v>1526</v>
      </c>
      <c r="C1250" s="3">
        <v>117508</v>
      </c>
      <c r="D1250" s="10">
        <v>76.77226200000001</v>
      </c>
      <c r="E1250" s="7">
        <f t="shared" si="95"/>
        <v>0.3830472807663973</v>
      </c>
      <c r="F1250" s="7">
        <f t="shared" si="96"/>
        <v>0.29986236500341773</v>
      </c>
      <c r="G1250" s="9">
        <f t="shared" si="98"/>
        <v>0.7828338172860958</v>
      </c>
      <c r="H1250" s="3">
        <f t="shared" si="99"/>
        <v>-21.29741805821685</v>
      </c>
      <c r="I1250" s="9">
        <v>0.4414248413296512</v>
      </c>
      <c r="J1250" s="9">
        <v>0.4414248413296512</v>
      </c>
      <c r="K1250" s="10">
        <f t="shared" si="97"/>
        <v>33.889183571868415</v>
      </c>
    </row>
    <row r="1251" spans="1:11" ht="12.75">
      <c r="A1251" s="2">
        <v>48</v>
      </c>
      <c r="B1251" s="2" t="s">
        <v>1527</v>
      </c>
      <c r="C1251" s="3">
        <v>4159604</v>
      </c>
      <c r="D1251" s="10">
        <v>1783.547106</v>
      </c>
      <c r="E1251" s="7">
        <f t="shared" si="95"/>
        <v>13.55928959104937</v>
      </c>
      <c r="F1251" s="7">
        <f t="shared" si="96"/>
        <v>6.966300580021482</v>
      </c>
      <c r="G1251" s="9">
        <f t="shared" si="98"/>
        <v>0.5137658970437515</v>
      </c>
      <c r="H1251" s="3">
        <f t="shared" si="99"/>
        <v>-1687.9700115484147</v>
      </c>
      <c r="I1251"/>
      <c r="J1251" s="12">
        <f>((D1252/D1251)*J1252)+((D1262/D1251)*J1262)+((D1273/D1251)*J1273)+((D1287/D1251)*J1287)+((D1312/D1251)*J1312)+((D1324/D1251)*J1324)+((D1334/D1251)*J1334)+((D1365/D1251)*J1365)+((D1372/D1251)*J1372)</f>
        <v>0.08675140943949344</v>
      </c>
      <c r="K1251" s="10">
        <f t="shared" si="97"/>
        <v>154.72522524722962</v>
      </c>
    </row>
    <row r="1252" spans="1:11" ht="12.75">
      <c r="A1252" s="2">
        <v>481</v>
      </c>
      <c r="B1252" s="2" t="s">
        <v>1528</v>
      </c>
      <c r="C1252" s="3">
        <v>438336</v>
      </c>
      <c r="D1252" s="10">
        <v>6.521196</v>
      </c>
      <c r="E1252" s="7">
        <f t="shared" si="95"/>
        <v>1.4288679312218704</v>
      </c>
      <c r="F1252" s="7">
        <f t="shared" si="96"/>
        <v>0.025470934479054776</v>
      </c>
      <c r="G1252" s="9">
        <f t="shared" si="98"/>
        <v>0.01782595432544544</v>
      </c>
      <c r="H1252" s="3">
        <f t="shared" si="99"/>
        <v>-359.3047160910794</v>
      </c>
      <c r="I1252" s="9">
        <v>0.7528611889421913</v>
      </c>
      <c r="J1252" s="9">
        <v>0.7528611889421913</v>
      </c>
      <c r="K1252" s="10">
        <f t="shared" si="97"/>
        <v>4.909555373885063</v>
      </c>
    </row>
    <row r="1253" spans="1:11" ht="12.75">
      <c r="A1253" s="2">
        <v>4811</v>
      </c>
      <c r="B1253" s="2" t="s">
        <v>1529</v>
      </c>
      <c r="C1253" s="3">
        <v>403198</v>
      </c>
      <c r="D1253" s="10">
        <v>0</v>
      </c>
      <c r="E1253" s="7">
        <f t="shared" si="95"/>
        <v>1.3143266629544361</v>
      </c>
      <c r="F1253" s="7">
        <f t="shared" si="96"/>
        <v>0</v>
      </c>
      <c r="G1253" s="9">
        <f t="shared" si="98"/>
        <v>0</v>
      </c>
      <c r="H1253" s="3" t="str">
        <f t="shared" si="99"/>
        <v> </v>
      </c>
      <c r="I1253" s="9">
        <v>0.7528611889421913</v>
      </c>
      <c r="J1253" s="9">
        <v>0.7528611889421913</v>
      </c>
      <c r="K1253" s="10">
        <f t="shared" si="97"/>
        <v>0</v>
      </c>
    </row>
    <row r="1254" spans="1:11" ht="12.75">
      <c r="A1254" s="2">
        <v>48111</v>
      </c>
      <c r="B1254" s="2" t="s">
        <v>1529</v>
      </c>
      <c r="C1254" s="3">
        <v>403198</v>
      </c>
      <c r="D1254" s="10">
        <v>0</v>
      </c>
      <c r="E1254" s="7">
        <f t="shared" si="95"/>
        <v>1.3143266629544361</v>
      </c>
      <c r="F1254" s="7">
        <f t="shared" si="96"/>
        <v>0</v>
      </c>
      <c r="G1254" s="9">
        <f t="shared" si="98"/>
        <v>0</v>
      </c>
      <c r="H1254" s="3" t="str">
        <f t="shared" si="99"/>
        <v> </v>
      </c>
      <c r="I1254" s="9">
        <v>0.7528611889421913</v>
      </c>
      <c r="J1254" s="9">
        <v>0.7528611889421913</v>
      </c>
      <c r="K1254" s="10">
        <f t="shared" si="97"/>
        <v>0</v>
      </c>
    </row>
    <row r="1255" spans="1:11" ht="12.75">
      <c r="A1255" s="2">
        <v>481111</v>
      </c>
      <c r="B1255" s="2" t="s">
        <v>1530</v>
      </c>
      <c r="C1255" s="3">
        <v>383715</v>
      </c>
      <c r="D1255" s="10">
        <v>0</v>
      </c>
      <c r="E1255" s="7">
        <f t="shared" si="95"/>
        <v>1.2508168579099137</v>
      </c>
      <c r="F1255" s="7">
        <f t="shared" si="96"/>
        <v>0</v>
      </c>
      <c r="G1255" s="9">
        <f t="shared" si="98"/>
        <v>0</v>
      </c>
      <c r="H1255" s="3" t="str">
        <f t="shared" si="99"/>
        <v> </v>
      </c>
      <c r="I1255" s="9">
        <v>0.7528611889421913</v>
      </c>
      <c r="J1255" s="9">
        <v>0.7528611889421913</v>
      </c>
      <c r="K1255" s="10">
        <f t="shared" si="97"/>
        <v>0</v>
      </c>
    </row>
    <row r="1256" spans="1:11" ht="12.75">
      <c r="A1256" s="2">
        <v>481112</v>
      </c>
      <c r="B1256" s="2" t="s">
        <v>1531</v>
      </c>
      <c r="C1256" s="3">
        <v>19483</v>
      </c>
      <c r="D1256" s="10">
        <v>0</v>
      </c>
      <c r="E1256" s="7">
        <f t="shared" si="95"/>
        <v>0.06350980504452224</v>
      </c>
      <c r="F1256" s="7">
        <f t="shared" si="96"/>
        <v>0</v>
      </c>
      <c r="G1256" s="9">
        <f t="shared" si="98"/>
        <v>0</v>
      </c>
      <c r="H1256" s="3" t="str">
        <f t="shared" si="99"/>
        <v> </v>
      </c>
      <c r="I1256" s="9">
        <v>0.7528611889421913</v>
      </c>
      <c r="J1256" s="9">
        <v>0.7528611889421913</v>
      </c>
      <c r="K1256" s="10">
        <f t="shared" si="97"/>
        <v>0</v>
      </c>
    </row>
    <row r="1257" spans="1:11" ht="12.75">
      <c r="A1257" s="2">
        <v>4812</v>
      </c>
      <c r="B1257" s="2" t="s">
        <v>1532</v>
      </c>
      <c r="C1257" s="3">
        <v>35138</v>
      </c>
      <c r="D1257" s="10">
        <v>6.521196</v>
      </c>
      <c r="E1257" s="7">
        <f t="shared" si="95"/>
        <v>0.1145412682674343</v>
      </c>
      <c r="F1257" s="7">
        <f t="shared" si="96"/>
        <v>0.025470934479054776</v>
      </c>
      <c r="G1257" s="9">
        <f t="shared" si="98"/>
        <v>0.22237342806074484</v>
      </c>
      <c r="H1257" s="3">
        <f t="shared" si="99"/>
        <v>-22.804232208169868</v>
      </c>
      <c r="I1257" s="9">
        <v>0.7528611889421913</v>
      </c>
      <c r="J1257" s="9">
        <v>0.7528611889421913</v>
      </c>
      <c r="K1257" s="10">
        <f t="shared" si="97"/>
        <v>4.909555373885063</v>
      </c>
    </row>
    <row r="1258" spans="1:11" ht="12.75">
      <c r="A1258" s="2">
        <v>48121</v>
      </c>
      <c r="B1258" s="2" t="s">
        <v>1532</v>
      </c>
      <c r="C1258" s="3">
        <v>35138</v>
      </c>
      <c r="D1258" s="10">
        <v>6.521196</v>
      </c>
      <c r="E1258" s="7">
        <f t="shared" si="95"/>
        <v>0.1145412682674343</v>
      </c>
      <c r="F1258" s="7">
        <f t="shared" si="96"/>
        <v>0.025470934479054776</v>
      </c>
      <c r="G1258" s="9">
        <f t="shared" si="98"/>
        <v>0.22237342806074484</v>
      </c>
      <c r="H1258" s="3">
        <f t="shared" si="99"/>
        <v>-22.804232208169868</v>
      </c>
      <c r="I1258" s="9">
        <v>0.7528611889421913</v>
      </c>
      <c r="J1258" s="9">
        <v>0.7528611889421913</v>
      </c>
      <c r="K1258" s="10">
        <f t="shared" si="97"/>
        <v>4.909555373885063</v>
      </c>
    </row>
    <row r="1259" spans="1:11" ht="12.75">
      <c r="A1259" s="2">
        <v>481211</v>
      </c>
      <c r="B1259" s="2" t="s">
        <v>1533</v>
      </c>
      <c r="C1259" s="3">
        <v>26304</v>
      </c>
      <c r="D1259" s="10">
        <v>6.521196</v>
      </c>
      <c r="E1259" s="7">
        <f t="shared" si="95"/>
        <v>0.08574459333219284</v>
      </c>
      <c r="F1259" s="7">
        <f t="shared" si="96"/>
        <v>0.025470934479054776</v>
      </c>
      <c r="G1259" s="9">
        <f t="shared" si="98"/>
        <v>0.29705586660578054</v>
      </c>
      <c r="H1259" s="3">
        <f t="shared" si="99"/>
        <v>-15.431563507874674</v>
      </c>
      <c r="I1259" s="9">
        <v>0.7528611889421913</v>
      </c>
      <c r="J1259" s="9">
        <v>0.7528611889421913</v>
      </c>
      <c r="K1259" s="10">
        <f t="shared" si="97"/>
        <v>4.909555373885063</v>
      </c>
    </row>
    <row r="1260" spans="1:11" ht="12.75">
      <c r="A1260" s="2">
        <v>481212</v>
      </c>
      <c r="B1260" s="2" t="s">
        <v>1534</v>
      </c>
      <c r="C1260" s="3">
        <v>3591</v>
      </c>
      <c r="D1260" s="10">
        <v>0</v>
      </c>
      <c r="E1260" s="7">
        <f t="shared" si="95"/>
        <v>0.011705779906322402</v>
      </c>
      <c r="F1260" s="7">
        <f t="shared" si="96"/>
        <v>0</v>
      </c>
      <c r="G1260" s="9">
        <f t="shared" si="98"/>
        <v>0</v>
      </c>
      <c r="H1260" s="3" t="str">
        <f t="shared" si="99"/>
        <v> </v>
      </c>
      <c r="I1260" s="9">
        <v>0.7528611889421913</v>
      </c>
      <c r="J1260" s="9">
        <v>0.7528611889421913</v>
      </c>
      <c r="K1260" s="10">
        <f t="shared" si="97"/>
        <v>0</v>
      </c>
    </row>
    <row r="1261" spans="1:11" ht="12.75">
      <c r="A1261" s="2">
        <v>481219</v>
      </c>
      <c r="B1261" s="2" t="s">
        <v>1535</v>
      </c>
      <c r="C1261" s="3">
        <v>5243</v>
      </c>
      <c r="D1261" s="10">
        <v>0</v>
      </c>
      <c r="E1261" s="7">
        <f t="shared" si="95"/>
        <v>0.017090895028919063</v>
      </c>
      <c r="F1261" s="7">
        <f t="shared" si="96"/>
        <v>0</v>
      </c>
      <c r="G1261" s="9">
        <f t="shared" si="98"/>
        <v>0</v>
      </c>
      <c r="H1261" s="3" t="str">
        <f t="shared" si="99"/>
        <v> </v>
      </c>
      <c r="I1261" s="9">
        <v>0.7528611889421913</v>
      </c>
      <c r="J1261" s="9">
        <v>0.7528611889421913</v>
      </c>
      <c r="K1261" s="10">
        <f t="shared" si="97"/>
        <v>0</v>
      </c>
    </row>
    <row r="1262" spans="1:11" ht="12.75">
      <c r="A1262" s="2">
        <v>483</v>
      </c>
      <c r="B1262" s="2" t="s">
        <v>1536</v>
      </c>
      <c r="C1262" s="3">
        <v>68517</v>
      </c>
      <c r="D1262" s="10">
        <v>0</v>
      </c>
      <c r="E1262" s="7">
        <f t="shared" si="95"/>
        <v>0.22334862763617155</v>
      </c>
      <c r="F1262" s="7">
        <f t="shared" si="96"/>
        <v>0</v>
      </c>
      <c r="G1262" s="9">
        <f t="shared" si="98"/>
        <v>0</v>
      </c>
      <c r="H1262" s="3" t="str">
        <f t="shared" si="99"/>
        <v> </v>
      </c>
      <c r="I1262" s="9">
        <v>0.19872451724756382</v>
      </c>
      <c r="J1262" s="9">
        <v>0.19872451724756382</v>
      </c>
      <c r="K1262" s="10">
        <f t="shared" si="97"/>
        <v>0</v>
      </c>
    </row>
    <row r="1263" spans="1:11" ht="12.75">
      <c r="A1263" s="2">
        <v>4831</v>
      </c>
      <c r="B1263" s="2" t="s">
        <v>1537</v>
      </c>
      <c r="C1263" s="3">
        <v>48419</v>
      </c>
      <c r="D1263" s="10">
        <v>0</v>
      </c>
      <c r="E1263" s="7">
        <f t="shared" si="95"/>
        <v>0.15783407331780128</v>
      </c>
      <c r="F1263" s="7">
        <f t="shared" si="96"/>
        <v>0</v>
      </c>
      <c r="G1263" s="9">
        <f t="shared" si="98"/>
        <v>0</v>
      </c>
      <c r="H1263" s="3" t="str">
        <f t="shared" si="99"/>
        <v> </v>
      </c>
      <c r="I1263" s="9">
        <v>0.19872451724756382</v>
      </c>
      <c r="J1263" s="9">
        <v>0.19872451724756382</v>
      </c>
      <c r="K1263" s="10">
        <f t="shared" si="97"/>
        <v>0</v>
      </c>
    </row>
    <row r="1264" spans="1:11" ht="12.75">
      <c r="A1264" s="2">
        <v>48311</v>
      </c>
      <c r="B1264" s="2" t="s">
        <v>1537</v>
      </c>
      <c r="C1264" s="3">
        <v>48419</v>
      </c>
      <c r="D1264" s="10">
        <v>0</v>
      </c>
      <c r="E1264" s="7">
        <f t="shared" si="95"/>
        <v>0.15783407331780128</v>
      </c>
      <c r="F1264" s="7">
        <f t="shared" si="96"/>
        <v>0</v>
      </c>
      <c r="G1264" s="9">
        <f t="shared" si="98"/>
        <v>0</v>
      </c>
      <c r="H1264" s="3" t="str">
        <f t="shared" si="99"/>
        <v> </v>
      </c>
      <c r="I1264" s="9">
        <v>0.19872451724756382</v>
      </c>
      <c r="J1264" s="9">
        <v>0.19872451724756382</v>
      </c>
      <c r="K1264" s="10">
        <f t="shared" si="97"/>
        <v>0</v>
      </c>
    </row>
    <row r="1265" spans="1:11" ht="12.75">
      <c r="A1265" s="2">
        <v>483111</v>
      </c>
      <c r="B1265" s="2" t="s">
        <v>1538</v>
      </c>
      <c r="C1265" s="3">
        <v>11180</v>
      </c>
      <c r="D1265" s="10">
        <v>0</v>
      </c>
      <c r="E1265" s="7">
        <f t="shared" si="95"/>
        <v>0.03644405997011541</v>
      </c>
      <c r="F1265" s="7">
        <f t="shared" si="96"/>
        <v>0</v>
      </c>
      <c r="G1265" s="9">
        <f t="shared" si="98"/>
        <v>0</v>
      </c>
      <c r="H1265" s="3" t="str">
        <f t="shared" si="99"/>
        <v> </v>
      </c>
      <c r="I1265" s="9">
        <v>0.19872451724756382</v>
      </c>
      <c r="J1265" s="9">
        <v>0.19872451724756382</v>
      </c>
      <c r="K1265" s="10">
        <f t="shared" si="97"/>
        <v>0</v>
      </c>
    </row>
    <row r="1266" spans="1:11" ht="12.75">
      <c r="A1266" s="2">
        <v>483112</v>
      </c>
      <c r="B1266" t="s">
        <v>1361</v>
      </c>
      <c r="C1266" s="3">
        <v>12873</v>
      </c>
      <c r="D1266" s="10">
        <v>0</v>
      </c>
      <c r="E1266" s="7">
        <f t="shared" si="95"/>
        <v>0.041962825044301946</v>
      </c>
      <c r="F1266" s="7">
        <f t="shared" si="96"/>
        <v>0</v>
      </c>
      <c r="G1266" s="9">
        <f t="shared" si="98"/>
        <v>0</v>
      </c>
      <c r="H1266" s="3" t="str">
        <f t="shared" si="99"/>
        <v> </v>
      </c>
      <c r="I1266" s="9">
        <v>0.19872451724756382</v>
      </c>
      <c r="J1266" s="9">
        <v>0.19872451724756382</v>
      </c>
      <c r="K1266" s="10">
        <f t="shared" si="97"/>
        <v>0</v>
      </c>
    </row>
    <row r="1267" spans="1:11" ht="12.75">
      <c r="A1267" s="2">
        <v>483113</v>
      </c>
      <c r="B1267" s="2" t="s">
        <v>0</v>
      </c>
      <c r="C1267" s="3">
        <v>20919</v>
      </c>
      <c r="D1267" s="10">
        <v>0</v>
      </c>
      <c r="E1267" s="7">
        <f t="shared" si="95"/>
        <v>0.06819081310508447</v>
      </c>
      <c r="F1267" s="7">
        <f t="shared" si="96"/>
        <v>0</v>
      </c>
      <c r="G1267" s="9">
        <f t="shared" si="98"/>
        <v>0</v>
      </c>
      <c r="H1267" s="3" t="str">
        <f t="shared" si="99"/>
        <v> </v>
      </c>
      <c r="I1267" s="9">
        <v>0.19872451724756382</v>
      </c>
      <c r="J1267" s="9">
        <v>0.19872451724756382</v>
      </c>
      <c r="K1267" s="10">
        <f t="shared" si="97"/>
        <v>0</v>
      </c>
    </row>
    <row r="1268" spans="1:11" ht="12.75">
      <c r="A1268" s="2">
        <v>483114</v>
      </c>
      <c r="B1268" t="s">
        <v>1362</v>
      </c>
      <c r="C1268" s="3">
        <v>3447</v>
      </c>
      <c r="D1268" s="10">
        <v>0</v>
      </c>
      <c r="E1268" s="7">
        <f t="shared" si="95"/>
        <v>0.011236375198299448</v>
      </c>
      <c r="F1268" s="7">
        <f t="shared" si="96"/>
        <v>0</v>
      </c>
      <c r="G1268" s="9">
        <f t="shared" si="98"/>
        <v>0</v>
      </c>
      <c r="H1268" s="3" t="str">
        <f t="shared" si="99"/>
        <v> </v>
      </c>
      <c r="I1268" s="9">
        <v>0.19872451724756382</v>
      </c>
      <c r="J1268" s="9">
        <v>0.19872451724756382</v>
      </c>
      <c r="K1268" s="10">
        <f t="shared" si="97"/>
        <v>0</v>
      </c>
    </row>
    <row r="1269" spans="1:11" ht="12.75">
      <c r="A1269" s="2">
        <v>4832</v>
      </c>
      <c r="B1269" s="2" t="s">
        <v>1</v>
      </c>
      <c r="C1269" s="3">
        <v>20098</v>
      </c>
      <c r="D1269" s="10">
        <v>0</v>
      </c>
      <c r="E1269" s="7">
        <f t="shared" si="95"/>
        <v>0.06551455431837026</v>
      </c>
      <c r="F1269" s="7">
        <f t="shared" si="96"/>
        <v>0</v>
      </c>
      <c r="G1269" s="9">
        <f t="shared" si="98"/>
        <v>0</v>
      </c>
      <c r="H1269" s="3" t="str">
        <f t="shared" si="99"/>
        <v> </v>
      </c>
      <c r="I1269" s="9">
        <v>0.19872451724756382</v>
      </c>
      <c r="J1269" s="9">
        <v>0.19872451724756382</v>
      </c>
      <c r="K1269" s="10">
        <f t="shared" si="97"/>
        <v>0</v>
      </c>
    </row>
    <row r="1270" spans="1:11" ht="12.75">
      <c r="A1270" s="2">
        <v>48321</v>
      </c>
      <c r="B1270" s="2" t="s">
        <v>1</v>
      </c>
      <c r="C1270" s="3">
        <v>20098</v>
      </c>
      <c r="D1270" s="10">
        <v>0</v>
      </c>
      <c r="E1270" s="7">
        <f t="shared" si="95"/>
        <v>0.06551455431837026</v>
      </c>
      <c r="F1270" s="7">
        <f t="shared" si="96"/>
        <v>0</v>
      </c>
      <c r="G1270" s="9">
        <f t="shared" si="98"/>
        <v>0</v>
      </c>
      <c r="H1270" s="3" t="str">
        <f t="shared" si="99"/>
        <v> </v>
      </c>
      <c r="I1270" s="9">
        <v>0.19872451724756382</v>
      </c>
      <c r="J1270" s="9">
        <v>0.19872451724756382</v>
      </c>
      <c r="K1270" s="10">
        <f t="shared" si="97"/>
        <v>0</v>
      </c>
    </row>
    <row r="1271" spans="1:11" ht="12.75">
      <c r="A1271" s="2">
        <v>483211</v>
      </c>
      <c r="B1271" s="2" t="s">
        <v>2</v>
      </c>
      <c r="C1271" s="3">
        <v>17183</v>
      </c>
      <c r="D1271" s="10">
        <v>0</v>
      </c>
      <c r="E1271" s="7">
        <f t="shared" si="95"/>
        <v>0.05601236873582229</v>
      </c>
      <c r="F1271" s="7">
        <f t="shared" si="96"/>
        <v>0</v>
      </c>
      <c r="G1271" s="9">
        <f t="shared" si="98"/>
        <v>0</v>
      </c>
      <c r="H1271" s="3" t="str">
        <f t="shared" si="99"/>
        <v> </v>
      </c>
      <c r="I1271" s="9">
        <v>0.19872451724756382</v>
      </c>
      <c r="J1271" s="9">
        <v>0.19872451724756382</v>
      </c>
      <c r="K1271" s="10">
        <f t="shared" si="97"/>
        <v>0</v>
      </c>
    </row>
    <row r="1272" spans="1:11" ht="12.75">
      <c r="A1272" s="2">
        <v>483212</v>
      </c>
      <c r="B1272" s="2" t="s">
        <v>3</v>
      </c>
      <c r="C1272" s="3">
        <v>2915</v>
      </c>
      <c r="D1272" s="10">
        <v>0</v>
      </c>
      <c r="E1272" s="7">
        <f t="shared" si="95"/>
        <v>0.009502185582547982</v>
      </c>
      <c r="F1272" s="7">
        <f t="shared" si="96"/>
        <v>0</v>
      </c>
      <c r="G1272" s="9">
        <f t="shared" si="98"/>
        <v>0</v>
      </c>
      <c r="H1272" s="3" t="str">
        <f t="shared" si="99"/>
        <v> </v>
      </c>
      <c r="I1272" s="9">
        <v>0.19872451724756382</v>
      </c>
      <c r="J1272" s="9">
        <v>0.19872451724756382</v>
      </c>
      <c r="K1272" s="10">
        <f t="shared" si="97"/>
        <v>0</v>
      </c>
    </row>
    <row r="1273" spans="1:11" ht="12.75">
      <c r="A1273" s="2">
        <v>484</v>
      </c>
      <c r="B1273" s="2" t="s">
        <v>4</v>
      </c>
      <c r="C1273" s="3">
        <v>1326999</v>
      </c>
      <c r="D1273" s="10">
        <v>229.62514399999998</v>
      </c>
      <c r="E1273" s="7">
        <f t="shared" si="95"/>
        <v>4.325691514873272</v>
      </c>
      <c r="F1273" s="7">
        <f t="shared" si="96"/>
        <v>0.8968856322624743</v>
      </c>
      <c r="G1273" s="9">
        <f t="shared" si="98"/>
        <v>0.20733924950003052</v>
      </c>
      <c r="H1273" s="3">
        <f t="shared" si="99"/>
        <v>-877.8600260954294</v>
      </c>
      <c r="I1273" s="9">
        <v>0.05595664552093148</v>
      </c>
      <c r="J1273" s="9">
        <v>0.05595664552093148</v>
      </c>
      <c r="K1273" s="10">
        <f t="shared" si="97"/>
        <v>12.849052785500845</v>
      </c>
    </row>
    <row r="1274" spans="1:11" ht="12.75">
      <c r="A1274" s="2">
        <v>4841</v>
      </c>
      <c r="B1274" s="2" t="s">
        <v>5</v>
      </c>
      <c r="C1274" s="3">
        <v>882910</v>
      </c>
      <c r="D1274" s="10">
        <v>82.70062200000001</v>
      </c>
      <c r="E1274" s="7">
        <f t="shared" si="95"/>
        <v>2.878070213614902</v>
      </c>
      <c r="F1274" s="7">
        <f t="shared" si="96"/>
        <v>0.3230177599843766</v>
      </c>
      <c r="G1274" s="9">
        <f t="shared" si="98"/>
        <v>0.11223414858203239</v>
      </c>
      <c r="H1274" s="3">
        <f t="shared" si="99"/>
        <v>-654.1573044407553</v>
      </c>
      <c r="I1274" s="9">
        <v>0.05595664552093148</v>
      </c>
      <c r="J1274" s="9">
        <v>0.05595664552093148</v>
      </c>
      <c r="K1274" s="10">
        <f t="shared" si="97"/>
        <v>4.627649389614548</v>
      </c>
    </row>
    <row r="1275" spans="1:11" ht="12.75">
      <c r="A1275" s="2">
        <v>48411</v>
      </c>
      <c r="B1275" s="2" t="s">
        <v>6</v>
      </c>
      <c r="C1275" s="3">
        <v>163770</v>
      </c>
      <c r="D1275" s="10">
        <v>61.951362</v>
      </c>
      <c r="E1275" s="7">
        <f t="shared" si="95"/>
        <v>0.5338500627286048</v>
      </c>
      <c r="F1275" s="7">
        <f t="shared" si="96"/>
        <v>0.2419738775510204</v>
      </c>
      <c r="G1275" s="9">
        <f t="shared" si="98"/>
        <v>0.45326186966102033</v>
      </c>
      <c r="H1275" s="3">
        <f t="shared" si="99"/>
        <v>-74.72760031009106</v>
      </c>
      <c r="I1275" s="9">
        <v>0.05595664552093148</v>
      </c>
      <c r="J1275" s="9">
        <v>0.05595664552093148</v>
      </c>
      <c r="K1275" s="10">
        <f t="shared" si="97"/>
        <v>3.466590402972905</v>
      </c>
    </row>
    <row r="1276" spans="1:11" ht="12.75">
      <c r="A1276" s="2">
        <v>484110</v>
      </c>
      <c r="B1276" s="2" t="s">
        <v>6</v>
      </c>
      <c r="C1276" s="3">
        <v>163770</v>
      </c>
      <c r="D1276" s="10">
        <v>61.951362</v>
      </c>
      <c r="E1276" s="7">
        <f t="shared" si="95"/>
        <v>0.5338500627286048</v>
      </c>
      <c r="F1276" s="7">
        <f t="shared" si="96"/>
        <v>0.2419738775510204</v>
      </c>
      <c r="G1276" s="9">
        <f t="shared" si="98"/>
        <v>0.45326186966102033</v>
      </c>
      <c r="H1276" s="3">
        <f t="shared" si="99"/>
        <v>-74.72760031009106</v>
      </c>
      <c r="I1276" s="9">
        <v>0.05595664552093148</v>
      </c>
      <c r="J1276" s="9">
        <v>0.05595664552093148</v>
      </c>
      <c r="K1276" s="10">
        <f t="shared" si="97"/>
        <v>3.466590402972905</v>
      </c>
    </row>
    <row r="1277" spans="1:11" ht="12.75">
      <c r="A1277" s="2">
        <v>48412</v>
      </c>
      <c r="B1277" s="2" t="s">
        <v>7</v>
      </c>
      <c r="C1277" s="3">
        <v>719140</v>
      </c>
      <c r="D1277" s="10">
        <v>20.74926</v>
      </c>
      <c r="E1277" s="7">
        <f t="shared" si="95"/>
        <v>2.3442201508862968</v>
      </c>
      <c r="F1277" s="7">
        <f t="shared" si="96"/>
        <v>0.08104388243335611</v>
      </c>
      <c r="G1277" s="9">
        <f t="shared" si="98"/>
        <v>0.03457178814998039</v>
      </c>
      <c r="H1277" s="3">
        <f t="shared" si="99"/>
        <v>-579.429704130664</v>
      </c>
      <c r="I1277" s="9">
        <v>0.05595664552093148</v>
      </c>
      <c r="J1277" s="9">
        <v>0.05595664552093148</v>
      </c>
      <c r="K1277" s="10">
        <f t="shared" si="97"/>
        <v>1.1610589866416428</v>
      </c>
    </row>
    <row r="1278" spans="1:11" ht="12.75">
      <c r="A1278" s="2">
        <v>484121</v>
      </c>
      <c r="B1278" s="2" t="s">
        <v>8</v>
      </c>
      <c r="C1278" s="3">
        <v>467394</v>
      </c>
      <c r="D1278" s="10">
        <v>17.587468</v>
      </c>
      <c r="E1278" s="7">
        <f t="shared" si="95"/>
        <v>1.5235898895950022</v>
      </c>
      <c r="F1278" s="7">
        <f t="shared" si="96"/>
        <v>0.06869433844351137</v>
      </c>
      <c r="G1278" s="9">
        <f t="shared" si="98"/>
        <v>0.045087158239000634</v>
      </c>
      <c r="H1278" s="3">
        <f t="shared" si="99"/>
        <v>-372.4896334835605</v>
      </c>
      <c r="I1278" s="9">
        <v>0.05595664552093148</v>
      </c>
      <c r="J1278" s="9">
        <v>0.05595664552093148</v>
      </c>
      <c r="K1278" s="10">
        <f t="shared" si="97"/>
        <v>0.9841357124867257</v>
      </c>
    </row>
    <row r="1279" spans="1:11" ht="12.75">
      <c r="A1279" s="2">
        <v>484122</v>
      </c>
      <c r="B1279" s="2" t="s">
        <v>9</v>
      </c>
      <c r="C1279" s="3">
        <v>251746</v>
      </c>
      <c r="D1279" s="10">
        <v>3.161792</v>
      </c>
      <c r="E1279" s="7">
        <f t="shared" si="95"/>
        <v>0.8206302612912947</v>
      </c>
      <c r="F1279" s="7">
        <f t="shared" si="96"/>
        <v>0.012349543989844742</v>
      </c>
      <c r="G1279" s="9">
        <f t="shared" si="98"/>
        <v>0.015048852781046897</v>
      </c>
      <c r="H1279" s="3">
        <f t="shared" si="99"/>
        <v>-206.94007064710374</v>
      </c>
      <c r="I1279" s="9">
        <v>0.05595664552093148</v>
      </c>
      <c r="J1279" s="9">
        <v>0.05595664552093148</v>
      </c>
      <c r="K1279" s="10">
        <f t="shared" si="97"/>
        <v>0.176923274154917</v>
      </c>
    </row>
    <row r="1280" spans="1:11" ht="12.75">
      <c r="A1280" s="2">
        <v>4842</v>
      </c>
      <c r="B1280" s="2" t="s">
        <v>10</v>
      </c>
      <c r="C1280" s="3">
        <v>444089</v>
      </c>
      <c r="D1280" s="10">
        <v>146.924522</v>
      </c>
      <c r="E1280" s="7">
        <f t="shared" si="95"/>
        <v>1.4476213012583707</v>
      </c>
      <c r="F1280" s="7">
        <f t="shared" si="96"/>
        <v>0.5738678722780978</v>
      </c>
      <c r="G1280" s="9">
        <f t="shared" si="98"/>
        <v>0.39642126831047103</v>
      </c>
      <c r="H1280" s="3">
        <f t="shared" si="99"/>
        <v>-223.70272165467438</v>
      </c>
      <c r="I1280" s="9">
        <v>0.05595664552093148</v>
      </c>
      <c r="J1280" s="9">
        <v>0.05595664552093148</v>
      </c>
      <c r="K1280" s="10">
        <f t="shared" si="97"/>
        <v>8.221403395886298</v>
      </c>
    </row>
    <row r="1281" spans="1:11" ht="12.75">
      <c r="A1281" s="2">
        <v>48421</v>
      </c>
      <c r="B1281" s="2" t="s">
        <v>11</v>
      </c>
      <c r="C1281" s="3">
        <v>86594</v>
      </c>
      <c r="D1281" s="10">
        <v>44.363894</v>
      </c>
      <c r="E1281" s="7">
        <f t="shared" si="95"/>
        <v>0.2822752172676364</v>
      </c>
      <c r="F1281" s="7">
        <f t="shared" si="96"/>
        <v>0.17327953910750904</v>
      </c>
      <c r="G1281" s="9">
        <f t="shared" si="98"/>
        <v>0.6138673482738508</v>
      </c>
      <c r="H1281" s="3">
        <f t="shared" si="99"/>
        <v>-27.905618500946602</v>
      </c>
      <c r="I1281" s="9">
        <v>0.05595664552093148</v>
      </c>
      <c r="J1281" s="9">
        <v>0.05595664552093148</v>
      </c>
      <c r="K1281" s="10">
        <f t="shared" si="97"/>
        <v>2.482454690486179</v>
      </c>
    </row>
    <row r="1282" spans="1:11" ht="12.75">
      <c r="A1282" s="2">
        <v>484210</v>
      </c>
      <c r="B1282" s="2" t="s">
        <v>11</v>
      </c>
      <c r="C1282" s="3">
        <v>86594</v>
      </c>
      <c r="D1282" s="10">
        <v>44.363894</v>
      </c>
      <c r="E1282" s="7">
        <f t="shared" si="95"/>
        <v>0.2822752172676364</v>
      </c>
      <c r="F1282" s="7">
        <f t="shared" si="96"/>
        <v>0.17327953910750904</v>
      </c>
      <c r="G1282" s="9">
        <f t="shared" si="98"/>
        <v>0.6138673482738508</v>
      </c>
      <c r="H1282" s="3">
        <f t="shared" si="99"/>
        <v>-27.905618500946602</v>
      </c>
      <c r="I1282" s="9">
        <v>0.05595664552093148</v>
      </c>
      <c r="J1282" s="9">
        <v>0.05595664552093148</v>
      </c>
      <c r="K1282" s="10">
        <f t="shared" si="97"/>
        <v>2.482454690486179</v>
      </c>
    </row>
    <row r="1283" spans="1:11" ht="12.75">
      <c r="A1283" s="2">
        <v>48422</v>
      </c>
      <c r="B1283" s="2" t="s">
        <v>12</v>
      </c>
      <c r="C1283" s="3">
        <v>190454</v>
      </c>
      <c r="D1283" s="10">
        <v>46.93285</v>
      </c>
      <c r="E1283" s="7">
        <f aca="true" t="shared" si="100" ref="E1283:E1346">C1283/C$2104*1000</f>
        <v>0.6208333629291914</v>
      </c>
      <c r="F1283" s="7">
        <f aca="true" t="shared" si="101" ref="F1283:F1346">D1283/D$2104*1000</f>
        <v>0.1833135435992579</v>
      </c>
      <c r="G1283" s="9">
        <f t="shared" si="98"/>
        <v>0.29527012326521107</v>
      </c>
      <c r="H1283" s="3">
        <f t="shared" si="99"/>
        <v>-112.01601174394625</v>
      </c>
      <c r="I1283" s="9">
        <v>0.05595664552093148</v>
      </c>
      <c r="J1283" s="9">
        <v>0.05595664552093148</v>
      </c>
      <c r="K1283" s="10">
        <f aca="true" t="shared" si="102" ref="K1283:K1346">D1283*J1283</f>
        <v>2.6262048507370492</v>
      </c>
    </row>
    <row r="1284" spans="1:11" ht="12.75">
      <c r="A1284" s="2">
        <v>484220</v>
      </c>
      <c r="B1284" s="2" t="s">
        <v>12</v>
      </c>
      <c r="C1284" s="3">
        <v>190454</v>
      </c>
      <c r="D1284" s="10">
        <v>46.93285</v>
      </c>
      <c r="E1284" s="7">
        <f t="shared" si="100"/>
        <v>0.6208333629291914</v>
      </c>
      <c r="F1284" s="7">
        <f t="shared" si="101"/>
        <v>0.1833135435992579</v>
      </c>
      <c r="G1284" s="9">
        <f aca="true" t="shared" si="103" ref="G1284:G1347">F1284/E1284</f>
        <v>0.29527012326521107</v>
      </c>
      <c r="H1284" s="3">
        <f aca="true" t="shared" si="104" ref="H1284:H1347">IF(D1284&gt;0,(D1284-(D1284/G1284))," ")</f>
        <v>-112.01601174394625</v>
      </c>
      <c r="I1284" s="9">
        <v>0.05595664552093148</v>
      </c>
      <c r="J1284" s="9">
        <v>0.05595664552093148</v>
      </c>
      <c r="K1284" s="10">
        <f t="shared" si="102"/>
        <v>2.6262048507370492</v>
      </c>
    </row>
    <row r="1285" spans="1:11" ht="12.75">
      <c r="A1285" s="2">
        <v>48423</v>
      </c>
      <c r="B1285" s="2" t="s">
        <v>13</v>
      </c>
      <c r="C1285" s="3">
        <v>167041</v>
      </c>
      <c r="D1285" s="10">
        <v>55.627778</v>
      </c>
      <c r="E1285" s="7">
        <f t="shared" si="100"/>
        <v>0.5445127210615429</v>
      </c>
      <c r="F1285" s="7">
        <f t="shared" si="101"/>
        <v>0.21727478957133092</v>
      </c>
      <c r="G1285" s="9">
        <f t="shared" si="103"/>
        <v>0.3990261038304993</v>
      </c>
      <c r="H1285" s="3">
        <f t="shared" si="104"/>
        <v>-83.78109140978151</v>
      </c>
      <c r="I1285" s="9">
        <v>0.05595664552093148</v>
      </c>
      <c r="J1285" s="9">
        <v>0.05595664552093148</v>
      </c>
      <c r="K1285" s="10">
        <f t="shared" si="102"/>
        <v>3.1127438546630706</v>
      </c>
    </row>
    <row r="1286" spans="1:11" ht="12.75">
      <c r="A1286" s="2">
        <v>484230</v>
      </c>
      <c r="B1286" s="2" t="s">
        <v>13</v>
      </c>
      <c r="C1286" s="3">
        <v>167041</v>
      </c>
      <c r="D1286" s="10">
        <v>55.627778</v>
      </c>
      <c r="E1286" s="7">
        <f t="shared" si="100"/>
        <v>0.5445127210615429</v>
      </c>
      <c r="F1286" s="7">
        <f t="shared" si="101"/>
        <v>0.21727478957133092</v>
      </c>
      <c r="G1286" s="9">
        <f t="shared" si="103"/>
        <v>0.3990261038304993</v>
      </c>
      <c r="H1286" s="3">
        <f t="shared" si="104"/>
        <v>-83.78109140978151</v>
      </c>
      <c r="I1286" s="9">
        <v>0.05595664552093148</v>
      </c>
      <c r="J1286" s="9">
        <v>0.05595664552093148</v>
      </c>
      <c r="K1286" s="10">
        <f t="shared" si="102"/>
        <v>3.1127438546630706</v>
      </c>
    </row>
    <row r="1287" spans="1:11" ht="12.75">
      <c r="A1287" s="2">
        <v>485</v>
      </c>
      <c r="B1287" s="2" t="s">
        <v>14</v>
      </c>
      <c r="C1287" s="3">
        <v>437011</v>
      </c>
      <c r="D1287" s="10">
        <v>6.323584</v>
      </c>
      <c r="E1287" s="7">
        <f t="shared" si="100"/>
        <v>1.424548755957076</v>
      </c>
      <c r="F1287" s="7">
        <f t="shared" si="101"/>
        <v>0.024699087979689484</v>
      </c>
      <c r="G1287" s="9">
        <f t="shared" si="103"/>
        <v>0.01733818367142901</v>
      </c>
      <c r="H1287" s="3">
        <f t="shared" si="104"/>
        <v>-358.3965112439104</v>
      </c>
      <c r="I1287" s="9">
        <v>0</v>
      </c>
      <c r="J1287" s="9">
        <v>0</v>
      </c>
      <c r="K1287" s="10">
        <f t="shared" si="102"/>
        <v>0</v>
      </c>
    </row>
    <row r="1288" spans="1:11" ht="12.75">
      <c r="A1288" s="2">
        <v>4851</v>
      </c>
      <c r="B1288" s="2" t="s">
        <v>15</v>
      </c>
      <c r="C1288" s="3">
        <v>48002</v>
      </c>
      <c r="D1288" s="10">
        <v>0</v>
      </c>
      <c r="E1288" s="7">
        <f t="shared" si="100"/>
        <v>0.15647475551748483</v>
      </c>
      <c r="F1288" s="7">
        <f t="shared" si="101"/>
        <v>0</v>
      </c>
      <c r="G1288" s="9">
        <f t="shared" si="103"/>
        <v>0</v>
      </c>
      <c r="H1288" s="3" t="str">
        <f t="shared" si="104"/>
        <v> </v>
      </c>
      <c r="I1288" s="9">
        <v>0</v>
      </c>
      <c r="J1288" s="9">
        <v>0</v>
      </c>
      <c r="K1288" s="10">
        <f t="shared" si="102"/>
        <v>0</v>
      </c>
    </row>
    <row r="1289" spans="1:11" ht="12.75">
      <c r="A1289" s="2">
        <v>48511</v>
      </c>
      <c r="B1289" s="2" t="s">
        <v>15</v>
      </c>
      <c r="C1289" s="3">
        <v>48002</v>
      </c>
      <c r="D1289" s="10">
        <v>0</v>
      </c>
      <c r="E1289" s="7">
        <f t="shared" si="100"/>
        <v>0.15647475551748483</v>
      </c>
      <c r="F1289" s="7">
        <f t="shared" si="101"/>
        <v>0</v>
      </c>
      <c r="G1289" s="9">
        <f t="shared" si="103"/>
        <v>0</v>
      </c>
      <c r="H1289" s="3" t="str">
        <f t="shared" si="104"/>
        <v> </v>
      </c>
      <c r="I1289" s="9">
        <v>0</v>
      </c>
      <c r="J1289" s="9">
        <v>0</v>
      </c>
      <c r="K1289" s="10">
        <f t="shared" si="102"/>
        <v>0</v>
      </c>
    </row>
    <row r="1290" spans="1:11" ht="12.75">
      <c r="A1290" s="2">
        <v>485111</v>
      </c>
      <c r="B1290" s="2" t="s">
        <v>16</v>
      </c>
      <c r="C1290" s="3">
        <v>2619.0418604651163</v>
      </c>
      <c r="D1290" s="10">
        <v>0</v>
      </c>
      <c r="E1290" s="7">
        <f t="shared" si="100"/>
        <v>0.00853743458202445</v>
      </c>
      <c r="F1290" s="7">
        <f t="shared" si="101"/>
        <v>0</v>
      </c>
      <c r="G1290" s="9">
        <f t="shared" si="103"/>
        <v>0</v>
      </c>
      <c r="H1290" s="3" t="str">
        <f t="shared" si="104"/>
        <v> </v>
      </c>
      <c r="I1290" s="9">
        <v>0</v>
      </c>
      <c r="J1290" s="9">
        <v>0</v>
      </c>
      <c r="K1290" s="10">
        <f t="shared" si="102"/>
        <v>0</v>
      </c>
    </row>
    <row r="1291" spans="1:11" ht="12.75">
      <c r="A1291" s="2">
        <v>485112</v>
      </c>
      <c r="B1291" t="s">
        <v>1363</v>
      </c>
      <c r="C1291" s="3">
        <v>3486</v>
      </c>
      <c r="D1291" s="10">
        <v>0</v>
      </c>
      <c r="E1291" s="7">
        <f t="shared" si="100"/>
        <v>0.011363505640055666</v>
      </c>
      <c r="F1291" s="7">
        <f t="shared" si="101"/>
        <v>0</v>
      </c>
      <c r="G1291" s="9">
        <f t="shared" si="103"/>
        <v>0</v>
      </c>
      <c r="H1291" s="3" t="str">
        <f t="shared" si="104"/>
        <v> </v>
      </c>
      <c r="I1291" s="9">
        <v>0</v>
      </c>
      <c r="J1291" s="9">
        <v>0</v>
      </c>
      <c r="K1291" s="10">
        <f t="shared" si="102"/>
        <v>0</v>
      </c>
    </row>
    <row r="1292" spans="1:11" ht="12.75">
      <c r="A1292" s="2">
        <v>485113</v>
      </c>
      <c r="B1292" s="2" t="s">
        <v>17</v>
      </c>
      <c r="C1292" s="3">
        <v>41072</v>
      </c>
      <c r="D1292" s="10">
        <v>0</v>
      </c>
      <c r="E1292" s="7">
        <f t="shared" si="100"/>
        <v>0.13388465394388016</v>
      </c>
      <c r="F1292" s="7">
        <f t="shared" si="101"/>
        <v>0</v>
      </c>
      <c r="G1292" s="9">
        <f t="shared" si="103"/>
        <v>0</v>
      </c>
      <c r="H1292" s="3" t="str">
        <f t="shared" si="104"/>
        <v> </v>
      </c>
      <c r="I1292" s="9">
        <v>0</v>
      </c>
      <c r="J1292" s="9">
        <v>0</v>
      </c>
      <c r="K1292" s="10">
        <f t="shared" si="102"/>
        <v>0</v>
      </c>
    </row>
    <row r="1293" spans="1:11" ht="12.75">
      <c r="A1293" s="2">
        <v>485119</v>
      </c>
      <c r="B1293" s="2" t="s">
        <v>18</v>
      </c>
      <c r="C1293" s="3">
        <v>824.9581395348837</v>
      </c>
      <c r="D1293" s="10">
        <v>0</v>
      </c>
      <c r="E1293" s="7">
        <f t="shared" si="100"/>
        <v>0.0026891613515245207</v>
      </c>
      <c r="F1293" s="7">
        <f t="shared" si="101"/>
        <v>0</v>
      </c>
      <c r="G1293" s="9">
        <f t="shared" si="103"/>
        <v>0</v>
      </c>
      <c r="H1293" s="3" t="str">
        <f t="shared" si="104"/>
        <v> </v>
      </c>
      <c r="I1293" s="9">
        <v>0</v>
      </c>
      <c r="J1293" s="9">
        <v>0</v>
      </c>
      <c r="K1293" s="10">
        <f t="shared" si="102"/>
        <v>0</v>
      </c>
    </row>
    <row r="1294" spans="1:11" ht="12.75">
      <c r="A1294" s="2">
        <v>4852</v>
      </c>
      <c r="B1294" s="2" t="s">
        <v>19</v>
      </c>
      <c r="C1294" s="3">
        <v>13379</v>
      </c>
      <c r="D1294" s="10">
        <v>0</v>
      </c>
      <c r="E1294" s="7">
        <f t="shared" si="100"/>
        <v>0.04361226103221593</v>
      </c>
      <c r="F1294" s="7">
        <f t="shared" si="101"/>
        <v>0</v>
      </c>
      <c r="G1294" s="9">
        <f t="shared" si="103"/>
        <v>0</v>
      </c>
      <c r="H1294" s="3" t="str">
        <f t="shared" si="104"/>
        <v> </v>
      </c>
      <c r="I1294" s="9">
        <v>0</v>
      </c>
      <c r="J1294" s="9">
        <v>0</v>
      </c>
      <c r="K1294" s="10">
        <f t="shared" si="102"/>
        <v>0</v>
      </c>
    </row>
    <row r="1295" spans="1:11" ht="12.75">
      <c r="A1295" s="2">
        <v>48521</v>
      </c>
      <c r="B1295" s="2" t="s">
        <v>19</v>
      </c>
      <c r="C1295" s="3">
        <v>13379</v>
      </c>
      <c r="D1295" s="10">
        <v>0</v>
      </c>
      <c r="E1295" s="7">
        <f t="shared" si="100"/>
        <v>0.04361226103221593</v>
      </c>
      <c r="F1295" s="7">
        <f t="shared" si="101"/>
        <v>0</v>
      </c>
      <c r="G1295" s="9">
        <f t="shared" si="103"/>
        <v>0</v>
      </c>
      <c r="H1295" s="3" t="str">
        <f t="shared" si="104"/>
        <v> </v>
      </c>
      <c r="I1295" s="9">
        <v>0</v>
      </c>
      <c r="J1295" s="9">
        <v>0</v>
      </c>
      <c r="K1295" s="10">
        <f t="shared" si="102"/>
        <v>0</v>
      </c>
    </row>
    <row r="1296" spans="1:11" ht="12.75">
      <c r="A1296" s="2">
        <v>485210</v>
      </c>
      <c r="B1296" s="2" t="s">
        <v>19</v>
      </c>
      <c r="C1296" s="3">
        <v>13379</v>
      </c>
      <c r="D1296" s="10">
        <v>0</v>
      </c>
      <c r="E1296" s="7">
        <f t="shared" si="100"/>
        <v>0.04361226103221593</v>
      </c>
      <c r="F1296" s="7">
        <f t="shared" si="101"/>
        <v>0</v>
      </c>
      <c r="G1296" s="9">
        <f t="shared" si="103"/>
        <v>0</v>
      </c>
      <c r="H1296" s="3" t="str">
        <f t="shared" si="104"/>
        <v> </v>
      </c>
      <c r="I1296" s="9">
        <v>0</v>
      </c>
      <c r="J1296" s="9">
        <v>0</v>
      </c>
      <c r="K1296" s="10">
        <f t="shared" si="102"/>
        <v>0</v>
      </c>
    </row>
    <row r="1297" spans="1:11" ht="12.75">
      <c r="A1297" s="2">
        <v>4853</v>
      </c>
      <c r="B1297" s="2" t="s">
        <v>20</v>
      </c>
      <c r="C1297" s="3">
        <v>64655</v>
      </c>
      <c r="D1297" s="10">
        <v>4.742688</v>
      </c>
      <c r="E1297" s="7">
        <f t="shared" si="100"/>
        <v>0.21075945414738928</v>
      </c>
      <c r="F1297" s="7">
        <f t="shared" si="101"/>
        <v>0.018524315984767115</v>
      </c>
      <c r="G1297" s="9">
        <f t="shared" si="103"/>
        <v>0.08789316740122416</v>
      </c>
      <c r="H1297" s="3">
        <f t="shared" si="104"/>
        <v>-49.21700124808534</v>
      </c>
      <c r="I1297" s="9">
        <v>0</v>
      </c>
      <c r="J1297" s="9">
        <v>0</v>
      </c>
      <c r="K1297" s="10">
        <f t="shared" si="102"/>
        <v>0</v>
      </c>
    </row>
    <row r="1298" spans="1:11" ht="12.75">
      <c r="A1298" s="2">
        <v>48531</v>
      </c>
      <c r="B1298" s="2" t="s">
        <v>21</v>
      </c>
      <c r="C1298" s="3">
        <v>29173</v>
      </c>
      <c r="D1298" s="10">
        <v>0</v>
      </c>
      <c r="E1298" s="7">
        <f t="shared" si="100"/>
        <v>0.09509683018856682</v>
      </c>
      <c r="F1298" s="7">
        <f t="shared" si="101"/>
        <v>0</v>
      </c>
      <c r="G1298" s="9">
        <f t="shared" si="103"/>
        <v>0</v>
      </c>
      <c r="H1298" s="3" t="str">
        <f t="shared" si="104"/>
        <v> </v>
      </c>
      <c r="I1298" s="9">
        <v>0</v>
      </c>
      <c r="J1298" s="9">
        <v>0</v>
      </c>
      <c r="K1298" s="10">
        <f t="shared" si="102"/>
        <v>0</v>
      </c>
    </row>
    <row r="1299" spans="1:11" ht="12.75">
      <c r="A1299" s="2">
        <v>485310</v>
      </c>
      <c r="B1299" s="2" t="s">
        <v>21</v>
      </c>
      <c r="C1299" s="3">
        <v>29173</v>
      </c>
      <c r="D1299" s="10">
        <v>0</v>
      </c>
      <c r="E1299" s="7">
        <f t="shared" si="100"/>
        <v>0.09509683018856682</v>
      </c>
      <c r="F1299" s="7">
        <f t="shared" si="101"/>
        <v>0</v>
      </c>
      <c r="G1299" s="9">
        <f t="shared" si="103"/>
        <v>0</v>
      </c>
      <c r="H1299" s="3" t="str">
        <f t="shared" si="104"/>
        <v> </v>
      </c>
      <c r="I1299" s="9">
        <v>0</v>
      </c>
      <c r="J1299" s="9">
        <v>0</v>
      </c>
      <c r="K1299" s="10">
        <f t="shared" si="102"/>
        <v>0</v>
      </c>
    </row>
    <row r="1300" spans="1:11" ht="12.75">
      <c r="A1300" s="2">
        <v>48532</v>
      </c>
      <c r="B1300" s="2" t="s">
        <v>22</v>
      </c>
      <c r="C1300" s="3">
        <v>35482</v>
      </c>
      <c r="D1300" s="10">
        <v>4.742688</v>
      </c>
      <c r="E1300" s="7">
        <f t="shared" si="100"/>
        <v>0.11566262395882247</v>
      </c>
      <c r="F1300" s="7">
        <f t="shared" si="101"/>
        <v>0.018524315984767115</v>
      </c>
      <c r="G1300" s="9">
        <f t="shared" si="103"/>
        <v>0.16015818551170025</v>
      </c>
      <c r="H1300" s="3">
        <f t="shared" si="104"/>
        <v>-24.86983529905752</v>
      </c>
      <c r="I1300" s="9">
        <v>0</v>
      </c>
      <c r="J1300" s="9">
        <v>0</v>
      </c>
      <c r="K1300" s="10">
        <f t="shared" si="102"/>
        <v>0</v>
      </c>
    </row>
    <row r="1301" spans="1:11" ht="12.75">
      <c r="A1301" s="2">
        <v>485320</v>
      </c>
      <c r="B1301" s="2" t="s">
        <v>22</v>
      </c>
      <c r="C1301" s="3">
        <v>35482</v>
      </c>
      <c r="D1301" s="10">
        <v>4.742688</v>
      </c>
      <c r="E1301" s="7">
        <f t="shared" si="100"/>
        <v>0.11566262395882247</v>
      </c>
      <c r="F1301" s="7">
        <f t="shared" si="101"/>
        <v>0.018524315984767115</v>
      </c>
      <c r="G1301" s="9">
        <f t="shared" si="103"/>
        <v>0.16015818551170025</v>
      </c>
      <c r="H1301" s="3">
        <f t="shared" si="104"/>
        <v>-24.86983529905752</v>
      </c>
      <c r="I1301" s="9">
        <v>0</v>
      </c>
      <c r="J1301" s="9">
        <v>0</v>
      </c>
      <c r="K1301" s="10">
        <f t="shared" si="102"/>
        <v>0</v>
      </c>
    </row>
    <row r="1302" spans="1:11" ht="12.75">
      <c r="A1302" s="2">
        <v>4854</v>
      </c>
      <c r="B1302" s="2" t="s">
        <v>23</v>
      </c>
      <c r="C1302" s="3">
        <v>213878</v>
      </c>
      <c r="D1302" s="10">
        <v>0</v>
      </c>
      <c r="E1302" s="7">
        <f t="shared" si="100"/>
        <v>0.6971898621009253</v>
      </c>
      <c r="F1302" s="7">
        <f t="shared" si="101"/>
        <v>0</v>
      </c>
      <c r="G1302" s="9">
        <f t="shared" si="103"/>
        <v>0</v>
      </c>
      <c r="H1302" s="3" t="str">
        <f t="shared" si="104"/>
        <v> </v>
      </c>
      <c r="I1302" s="9">
        <v>0</v>
      </c>
      <c r="J1302" s="9">
        <v>0</v>
      </c>
      <c r="K1302" s="10">
        <f t="shared" si="102"/>
        <v>0</v>
      </c>
    </row>
    <row r="1303" spans="1:11" ht="12.75">
      <c r="A1303" s="2">
        <v>48541</v>
      </c>
      <c r="B1303" s="2" t="s">
        <v>23</v>
      </c>
      <c r="C1303" s="3">
        <v>213878</v>
      </c>
      <c r="D1303" s="10">
        <v>0</v>
      </c>
      <c r="E1303" s="7">
        <f t="shared" si="100"/>
        <v>0.6971898621009253</v>
      </c>
      <c r="F1303" s="7">
        <f t="shared" si="101"/>
        <v>0</v>
      </c>
      <c r="G1303" s="9">
        <f t="shared" si="103"/>
        <v>0</v>
      </c>
      <c r="H1303" s="3" t="str">
        <f t="shared" si="104"/>
        <v> </v>
      </c>
      <c r="I1303" s="9">
        <v>0</v>
      </c>
      <c r="J1303" s="9">
        <v>0</v>
      </c>
      <c r="K1303" s="10">
        <f t="shared" si="102"/>
        <v>0</v>
      </c>
    </row>
    <row r="1304" spans="1:11" ht="12.75">
      <c r="A1304" s="2">
        <v>485410</v>
      </c>
      <c r="B1304" s="2" t="s">
        <v>23</v>
      </c>
      <c r="C1304" s="3">
        <v>213878</v>
      </c>
      <c r="D1304" s="10">
        <v>0</v>
      </c>
      <c r="E1304" s="7">
        <f t="shared" si="100"/>
        <v>0.6971898621009253</v>
      </c>
      <c r="F1304" s="7">
        <f t="shared" si="101"/>
        <v>0</v>
      </c>
      <c r="G1304" s="9">
        <f t="shared" si="103"/>
        <v>0</v>
      </c>
      <c r="H1304" s="3" t="str">
        <f t="shared" si="104"/>
        <v> </v>
      </c>
      <c r="I1304" s="9">
        <v>0</v>
      </c>
      <c r="J1304" s="9">
        <v>0</v>
      </c>
      <c r="K1304" s="10">
        <f t="shared" si="102"/>
        <v>0</v>
      </c>
    </row>
    <row r="1305" spans="1:11" ht="12.75">
      <c r="A1305" s="2">
        <v>4855</v>
      </c>
      <c r="B1305" s="2" t="s">
        <v>24</v>
      </c>
      <c r="C1305" s="3">
        <v>29173</v>
      </c>
      <c r="D1305" s="10">
        <v>0</v>
      </c>
      <c r="E1305" s="7">
        <f t="shared" si="100"/>
        <v>0.09509683018856682</v>
      </c>
      <c r="F1305" s="7">
        <f t="shared" si="101"/>
        <v>0</v>
      </c>
      <c r="G1305" s="9">
        <f t="shared" si="103"/>
        <v>0</v>
      </c>
      <c r="H1305" s="3" t="str">
        <f t="shared" si="104"/>
        <v> </v>
      </c>
      <c r="I1305" s="9">
        <v>0</v>
      </c>
      <c r="J1305" s="9">
        <v>0</v>
      </c>
      <c r="K1305" s="10">
        <f t="shared" si="102"/>
        <v>0</v>
      </c>
    </row>
    <row r="1306" spans="1:11" ht="12.75">
      <c r="A1306" s="2">
        <v>48551</v>
      </c>
      <c r="B1306" s="2" t="s">
        <v>24</v>
      </c>
      <c r="C1306" s="3">
        <v>29173</v>
      </c>
      <c r="D1306" s="10">
        <v>0</v>
      </c>
      <c r="E1306" s="7">
        <f t="shared" si="100"/>
        <v>0.09509683018856682</v>
      </c>
      <c r="F1306" s="7">
        <f t="shared" si="101"/>
        <v>0</v>
      </c>
      <c r="G1306" s="9">
        <f t="shared" si="103"/>
        <v>0</v>
      </c>
      <c r="H1306" s="3" t="str">
        <f t="shared" si="104"/>
        <v> </v>
      </c>
      <c r="I1306" s="9">
        <v>0</v>
      </c>
      <c r="J1306" s="9">
        <v>0</v>
      </c>
      <c r="K1306" s="10">
        <f t="shared" si="102"/>
        <v>0</v>
      </c>
    </row>
    <row r="1307" spans="1:11" ht="12.75">
      <c r="A1307" s="2">
        <v>485510</v>
      </c>
      <c r="B1307" s="2" t="s">
        <v>24</v>
      </c>
      <c r="C1307" s="3">
        <v>29173</v>
      </c>
      <c r="D1307" s="10">
        <v>0</v>
      </c>
      <c r="E1307" s="7">
        <f t="shared" si="100"/>
        <v>0.09509683018856682</v>
      </c>
      <c r="F1307" s="7">
        <f t="shared" si="101"/>
        <v>0</v>
      </c>
      <c r="G1307" s="9">
        <f t="shared" si="103"/>
        <v>0</v>
      </c>
      <c r="H1307" s="3" t="str">
        <f t="shared" si="104"/>
        <v> </v>
      </c>
      <c r="I1307" s="9">
        <v>0</v>
      </c>
      <c r="J1307" s="9">
        <v>0</v>
      </c>
      <c r="K1307" s="10">
        <f t="shared" si="102"/>
        <v>0</v>
      </c>
    </row>
    <row r="1308" spans="1:11" ht="12.75">
      <c r="A1308" s="2">
        <v>4859</v>
      </c>
      <c r="B1308" s="2" t="s">
        <v>25</v>
      </c>
      <c r="C1308" s="3">
        <v>67924</v>
      </c>
      <c r="D1308" s="10">
        <v>1.580896</v>
      </c>
      <c r="E1308" s="7">
        <f t="shared" si="100"/>
        <v>0.22141559297049368</v>
      </c>
      <c r="F1308" s="7">
        <f t="shared" si="101"/>
        <v>0.006174771994922371</v>
      </c>
      <c r="G1308" s="9">
        <f t="shared" si="103"/>
        <v>0.027887701638724397</v>
      </c>
      <c r="H1308" s="3">
        <f t="shared" si="104"/>
        <v>-55.10703119027065</v>
      </c>
      <c r="I1308" s="9">
        <v>0</v>
      </c>
      <c r="J1308" s="9">
        <v>0</v>
      </c>
      <c r="K1308" s="10">
        <f t="shared" si="102"/>
        <v>0</v>
      </c>
    </row>
    <row r="1309" spans="1:11" ht="12.75">
      <c r="A1309" s="2">
        <v>48599</v>
      </c>
      <c r="B1309" s="2" t="s">
        <v>25</v>
      </c>
      <c r="C1309" s="3">
        <v>67924</v>
      </c>
      <c r="D1309" s="10">
        <v>1.580896</v>
      </c>
      <c r="E1309" s="7">
        <f t="shared" si="100"/>
        <v>0.22141559297049368</v>
      </c>
      <c r="F1309" s="7">
        <f t="shared" si="101"/>
        <v>0.006174771994922371</v>
      </c>
      <c r="G1309" s="9">
        <f t="shared" si="103"/>
        <v>0.027887701638724397</v>
      </c>
      <c r="H1309" s="3">
        <f t="shared" si="104"/>
        <v>-55.10703119027065</v>
      </c>
      <c r="I1309" s="9">
        <v>0</v>
      </c>
      <c r="J1309" s="9">
        <v>0</v>
      </c>
      <c r="K1309" s="10">
        <f t="shared" si="102"/>
        <v>0</v>
      </c>
    </row>
    <row r="1310" spans="1:11" ht="12.75">
      <c r="A1310" s="2">
        <v>485991</v>
      </c>
      <c r="B1310" s="2" t="s">
        <v>26</v>
      </c>
      <c r="C1310" s="3">
        <v>54458</v>
      </c>
      <c r="D1310" s="10">
        <v>0</v>
      </c>
      <c r="E1310" s="7">
        <f t="shared" si="100"/>
        <v>0.1775197332605139</v>
      </c>
      <c r="F1310" s="7">
        <f t="shared" si="101"/>
        <v>0</v>
      </c>
      <c r="G1310" s="9">
        <f t="shared" si="103"/>
        <v>0</v>
      </c>
      <c r="H1310" s="3" t="str">
        <f t="shared" si="104"/>
        <v> </v>
      </c>
      <c r="I1310" s="9">
        <v>0</v>
      </c>
      <c r="J1310" s="9">
        <v>0</v>
      </c>
      <c r="K1310" s="10">
        <f t="shared" si="102"/>
        <v>0</v>
      </c>
    </row>
    <row r="1311" spans="1:11" ht="12.75">
      <c r="A1311" s="2">
        <v>485999</v>
      </c>
      <c r="B1311" s="2" t="s">
        <v>27</v>
      </c>
      <c r="C1311" s="3">
        <v>13466</v>
      </c>
      <c r="D1311" s="10">
        <v>1.580896</v>
      </c>
      <c r="E1311" s="7">
        <f t="shared" si="100"/>
        <v>0.0438958597099798</v>
      </c>
      <c r="F1311" s="7">
        <f t="shared" si="101"/>
        <v>0.006174771994922371</v>
      </c>
      <c r="G1311" s="9">
        <f t="shared" si="103"/>
        <v>0.1406686652390254</v>
      </c>
      <c r="H1311" s="3">
        <f t="shared" si="104"/>
        <v>-9.657541482247577</v>
      </c>
      <c r="I1311" s="9">
        <v>0</v>
      </c>
      <c r="J1311" s="9">
        <v>0</v>
      </c>
      <c r="K1311" s="10">
        <f t="shared" si="102"/>
        <v>0</v>
      </c>
    </row>
    <row r="1312" spans="1:11" ht="12.75">
      <c r="A1312" s="2">
        <v>486</v>
      </c>
      <c r="B1312" s="2" t="s">
        <v>28</v>
      </c>
      <c r="C1312" s="3">
        <v>41612</v>
      </c>
      <c r="D1312" s="10">
        <v>0</v>
      </c>
      <c r="E1312" s="7">
        <f t="shared" si="100"/>
        <v>0.13564492159896627</v>
      </c>
      <c r="F1312" s="7">
        <f t="shared" si="101"/>
        <v>0</v>
      </c>
      <c r="G1312" s="9">
        <f t="shared" si="103"/>
        <v>0</v>
      </c>
      <c r="H1312" s="3" t="str">
        <f t="shared" si="104"/>
        <v> </v>
      </c>
      <c r="I1312" s="9">
        <v>0.016239167612778983</v>
      </c>
      <c r="J1312" s="9">
        <v>0.016239167612778983</v>
      </c>
      <c r="K1312" s="10">
        <f t="shared" si="102"/>
        <v>0</v>
      </c>
    </row>
    <row r="1313" spans="1:11" ht="12.75">
      <c r="A1313" s="2">
        <v>4861</v>
      </c>
      <c r="B1313" s="2" t="s">
        <v>29</v>
      </c>
      <c r="C1313" s="3">
        <v>7135</v>
      </c>
      <c r="D1313" s="10">
        <v>0</v>
      </c>
      <c r="E1313" s="7">
        <f t="shared" si="100"/>
        <v>0.02325835133155398</v>
      </c>
      <c r="F1313" s="7">
        <f t="shared" si="101"/>
        <v>0</v>
      </c>
      <c r="G1313" s="9">
        <f t="shared" si="103"/>
        <v>0</v>
      </c>
      <c r="H1313" s="3" t="str">
        <f t="shared" si="104"/>
        <v> </v>
      </c>
      <c r="I1313" s="9">
        <v>0.016239167612778983</v>
      </c>
      <c r="J1313" s="9">
        <v>0.016239167612778983</v>
      </c>
      <c r="K1313" s="10">
        <f t="shared" si="102"/>
        <v>0</v>
      </c>
    </row>
    <row r="1314" spans="1:11" ht="12.75">
      <c r="A1314" s="2">
        <v>48611</v>
      </c>
      <c r="B1314" s="2" t="s">
        <v>29</v>
      </c>
      <c r="C1314" s="3">
        <v>7135</v>
      </c>
      <c r="D1314" s="10">
        <v>0</v>
      </c>
      <c r="E1314" s="7">
        <f t="shared" si="100"/>
        <v>0.02325835133155398</v>
      </c>
      <c r="F1314" s="7">
        <f t="shared" si="101"/>
        <v>0</v>
      </c>
      <c r="G1314" s="9">
        <f t="shared" si="103"/>
        <v>0</v>
      </c>
      <c r="H1314" s="3" t="str">
        <f t="shared" si="104"/>
        <v> </v>
      </c>
      <c r="I1314" s="9">
        <v>0.016239167612778983</v>
      </c>
      <c r="J1314" s="9">
        <v>0.016239167612778983</v>
      </c>
      <c r="K1314" s="10">
        <f t="shared" si="102"/>
        <v>0</v>
      </c>
    </row>
    <row r="1315" spans="1:11" ht="12.75">
      <c r="A1315" s="2">
        <v>486110</v>
      </c>
      <c r="B1315" s="2" t="s">
        <v>29</v>
      </c>
      <c r="C1315" s="3">
        <v>7135</v>
      </c>
      <c r="D1315" s="10">
        <v>0</v>
      </c>
      <c r="E1315" s="7">
        <f t="shared" si="100"/>
        <v>0.02325835133155398</v>
      </c>
      <c r="F1315" s="7">
        <f t="shared" si="101"/>
        <v>0</v>
      </c>
      <c r="G1315" s="9">
        <f t="shared" si="103"/>
        <v>0</v>
      </c>
      <c r="H1315" s="3" t="str">
        <f t="shared" si="104"/>
        <v> </v>
      </c>
      <c r="I1315" s="9">
        <v>0.016239167612778983</v>
      </c>
      <c r="J1315" s="9">
        <v>0.016239167612778983</v>
      </c>
      <c r="K1315" s="10">
        <f t="shared" si="102"/>
        <v>0</v>
      </c>
    </row>
    <row r="1316" spans="1:11" ht="12.75">
      <c r="A1316" s="2">
        <v>4862</v>
      </c>
      <c r="B1316" s="2" t="s">
        <v>30</v>
      </c>
      <c r="C1316" s="3">
        <v>24283</v>
      </c>
      <c r="D1316" s="10">
        <v>0</v>
      </c>
      <c r="E1316" s="7">
        <f t="shared" si="100"/>
        <v>0.07915662864528736</v>
      </c>
      <c r="F1316" s="7">
        <f t="shared" si="101"/>
        <v>0</v>
      </c>
      <c r="G1316" s="9">
        <f t="shared" si="103"/>
        <v>0</v>
      </c>
      <c r="H1316" s="3" t="str">
        <f t="shared" si="104"/>
        <v> </v>
      </c>
      <c r="I1316" s="9">
        <v>0.016239167612778983</v>
      </c>
      <c r="J1316" s="9">
        <v>0.016239167612778983</v>
      </c>
      <c r="K1316" s="10">
        <f t="shared" si="102"/>
        <v>0</v>
      </c>
    </row>
    <row r="1317" spans="1:11" ht="12.75">
      <c r="A1317" s="2">
        <v>48621</v>
      </c>
      <c r="B1317" s="2" t="s">
        <v>30</v>
      </c>
      <c r="C1317" s="3">
        <v>24283</v>
      </c>
      <c r="D1317" s="10">
        <v>0</v>
      </c>
      <c r="E1317" s="7">
        <f t="shared" si="100"/>
        <v>0.07915662864528736</v>
      </c>
      <c r="F1317" s="7">
        <f t="shared" si="101"/>
        <v>0</v>
      </c>
      <c r="G1317" s="9">
        <f t="shared" si="103"/>
        <v>0</v>
      </c>
      <c r="H1317" s="3" t="str">
        <f t="shared" si="104"/>
        <v> </v>
      </c>
      <c r="I1317" s="9">
        <v>0.016239167612778983</v>
      </c>
      <c r="J1317" s="9">
        <v>0.016239167612778983</v>
      </c>
      <c r="K1317" s="10">
        <f t="shared" si="102"/>
        <v>0</v>
      </c>
    </row>
    <row r="1318" spans="1:11" ht="12.75">
      <c r="A1318" s="2">
        <v>486210</v>
      </c>
      <c r="B1318" s="2" t="s">
        <v>30</v>
      </c>
      <c r="C1318" s="3">
        <v>24283</v>
      </c>
      <c r="D1318" s="10">
        <v>0</v>
      </c>
      <c r="E1318" s="7">
        <f t="shared" si="100"/>
        <v>0.07915662864528736</v>
      </c>
      <c r="F1318" s="7">
        <f t="shared" si="101"/>
        <v>0</v>
      </c>
      <c r="G1318" s="9">
        <f t="shared" si="103"/>
        <v>0</v>
      </c>
      <c r="H1318" s="3" t="str">
        <f t="shared" si="104"/>
        <v> </v>
      </c>
      <c r="I1318" s="9">
        <v>0.016239167612778983</v>
      </c>
      <c r="J1318" s="9">
        <v>0.016239167612778983</v>
      </c>
      <c r="K1318" s="10">
        <f t="shared" si="102"/>
        <v>0</v>
      </c>
    </row>
    <row r="1319" spans="1:11" ht="12.75">
      <c r="A1319" s="2">
        <v>4869</v>
      </c>
      <c r="B1319" s="2" t="s">
        <v>31</v>
      </c>
      <c r="C1319" s="3">
        <v>10194</v>
      </c>
      <c r="D1319" s="10">
        <v>0</v>
      </c>
      <c r="E1319" s="7">
        <f t="shared" si="100"/>
        <v>0.03322994162212491</v>
      </c>
      <c r="F1319" s="7">
        <f t="shared" si="101"/>
        <v>0</v>
      </c>
      <c r="G1319" s="9">
        <f t="shared" si="103"/>
        <v>0</v>
      </c>
      <c r="H1319" s="3" t="str">
        <f t="shared" si="104"/>
        <v> </v>
      </c>
      <c r="I1319" s="9">
        <v>0.016239167612778983</v>
      </c>
      <c r="J1319" s="9">
        <v>0.016239167612778983</v>
      </c>
      <c r="K1319" s="10">
        <f t="shared" si="102"/>
        <v>0</v>
      </c>
    </row>
    <row r="1320" spans="1:11" ht="12.75">
      <c r="A1320" s="2">
        <v>48691</v>
      </c>
      <c r="B1320" s="2" t="s">
        <v>32</v>
      </c>
      <c r="C1320" s="3">
        <v>9606</v>
      </c>
      <c r="D1320" s="10">
        <v>0</v>
      </c>
      <c r="E1320" s="7">
        <f t="shared" si="100"/>
        <v>0.031313205731031184</v>
      </c>
      <c r="F1320" s="7">
        <f t="shared" si="101"/>
        <v>0</v>
      </c>
      <c r="G1320" s="9">
        <f t="shared" si="103"/>
        <v>0</v>
      </c>
      <c r="H1320" s="3" t="str">
        <f t="shared" si="104"/>
        <v> </v>
      </c>
      <c r="I1320" s="9">
        <v>0.016239167612778983</v>
      </c>
      <c r="J1320" s="9">
        <v>0.016239167612778983</v>
      </c>
      <c r="K1320" s="10">
        <f t="shared" si="102"/>
        <v>0</v>
      </c>
    </row>
    <row r="1321" spans="1:11" ht="12.75">
      <c r="A1321" s="2">
        <v>486910</v>
      </c>
      <c r="B1321" s="2" t="s">
        <v>32</v>
      </c>
      <c r="C1321" s="3">
        <v>9606</v>
      </c>
      <c r="D1321" s="10">
        <v>0</v>
      </c>
      <c r="E1321" s="7">
        <f t="shared" si="100"/>
        <v>0.031313205731031184</v>
      </c>
      <c r="F1321" s="7">
        <f t="shared" si="101"/>
        <v>0</v>
      </c>
      <c r="G1321" s="9">
        <f t="shared" si="103"/>
        <v>0</v>
      </c>
      <c r="H1321" s="3" t="str">
        <f t="shared" si="104"/>
        <v> </v>
      </c>
      <c r="I1321" s="9">
        <v>0.016239167612778983</v>
      </c>
      <c r="J1321" s="9">
        <v>0.016239167612778983</v>
      </c>
      <c r="K1321" s="10">
        <f t="shared" si="102"/>
        <v>0</v>
      </c>
    </row>
    <row r="1322" spans="1:11" ht="12.75">
      <c r="A1322" s="2">
        <v>48699</v>
      </c>
      <c r="B1322" t="s">
        <v>1364</v>
      </c>
      <c r="C1322" s="3">
        <v>588</v>
      </c>
      <c r="D1322" s="10">
        <v>0</v>
      </c>
      <c r="E1322" s="7">
        <f t="shared" si="100"/>
        <v>0.0019167358910937267</v>
      </c>
      <c r="F1322" s="7">
        <f t="shared" si="101"/>
        <v>0</v>
      </c>
      <c r="G1322" s="9">
        <f t="shared" si="103"/>
        <v>0</v>
      </c>
      <c r="H1322" s="3" t="str">
        <f t="shared" si="104"/>
        <v> </v>
      </c>
      <c r="I1322" s="9">
        <v>0.016239167612778983</v>
      </c>
      <c r="J1322" s="9">
        <v>0.016239167612778983</v>
      </c>
      <c r="K1322" s="10">
        <f t="shared" si="102"/>
        <v>0</v>
      </c>
    </row>
    <row r="1323" spans="1:11" ht="12.75">
      <c r="A1323" s="2">
        <v>486990</v>
      </c>
      <c r="B1323" t="s">
        <v>1364</v>
      </c>
      <c r="C1323" s="3">
        <v>588</v>
      </c>
      <c r="D1323" s="10">
        <v>0</v>
      </c>
      <c r="E1323" s="7">
        <f t="shared" si="100"/>
        <v>0.0019167358910937267</v>
      </c>
      <c r="F1323" s="7">
        <f t="shared" si="101"/>
        <v>0</v>
      </c>
      <c r="G1323" s="9">
        <f t="shared" si="103"/>
        <v>0</v>
      </c>
      <c r="H1323" s="3" t="str">
        <f t="shared" si="104"/>
        <v> </v>
      </c>
      <c r="I1323" s="9">
        <v>0.016239167612778983</v>
      </c>
      <c r="J1323" s="9">
        <v>0.016239167612778983</v>
      </c>
      <c r="K1323" s="10">
        <f t="shared" si="102"/>
        <v>0</v>
      </c>
    </row>
    <row r="1324" spans="1:11" ht="12.75">
      <c r="A1324" s="2">
        <v>487</v>
      </c>
      <c r="B1324" s="2" t="s">
        <v>33</v>
      </c>
      <c r="C1324" s="3">
        <v>21664</v>
      </c>
      <c r="D1324" s="10">
        <v>3.161792</v>
      </c>
      <c r="E1324" s="7">
        <f t="shared" si="100"/>
        <v>0.07061933051811989</v>
      </c>
      <c r="F1324" s="7">
        <f t="shared" si="101"/>
        <v>0.012349543989844742</v>
      </c>
      <c r="G1324" s="9">
        <f t="shared" si="103"/>
        <v>0.1748748380824147</v>
      </c>
      <c r="H1324" s="3">
        <f t="shared" si="104"/>
        <v>-14.918522095901645</v>
      </c>
      <c r="I1324" s="9">
        <v>0.2961456086001006</v>
      </c>
      <c r="J1324" s="9">
        <v>0.2961456086001006</v>
      </c>
      <c r="K1324" s="10">
        <f t="shared" si="102"/>
        <v>0.9363508161069293</v>
      </c>
    </row>
    <row r="1325" spans="1:11" ht="12.75">
      <c r="A1325" s="2">
        <v>4871</v>
      </c>
      <c r="B1325" s="2" t="s">
        <v>34</v>
      </c>
      <c r="C1325" s="3">
        <v>8802</v>
      </c>
      <c r="D1325" s="10">
        <v>1.580896</v>
      </c>
      <c r="E1325" s="7">
        <f t="shared" si="100"/>
        <v>0.02869236277790303</v>
      </c>
      <c r="F1325" s="7">
        <f t="shared" si="101"/>
        <v>0.006174771994922371</v>
      </c>
      <c r="G1325" s="9">
        <f t="shared" si="103"/>
        <v>0.2152061174856528</v>
      </c>
      <c r="H1325" s="3">
        <f t="shared" si="104"/>
        <v>-5.7650661802126235</v>
      </c>
      <c r="I1325" s="9">
        <v>0.2961456086001006</v>
      </c>
      <c r="J1325" s="9">
        <v>0.2961456086001006</v>
      </c>
      <c r="K1325" s="10">
        <f t="shared" si="102"/>
        <v>0.46817540805346464</v>
      </c>
    </row>
    <row r="1326" spans="1:11" ht="12.75">
      <c r="A1326" s="2">
        <v>48711</v>
      </c>
      <c r="B1326" s="2" t="s">
        <v>34</v>
      </c>
      <c r="C1326" s="3">
        <v>8802</v>
      </c>
      <c r="D1326" s="10">
        <v>1.580896</v>
      </c>
      <c r="E1326" s="7">
        <f t="shared" si="100"/>
        <v>0.02869236277790303</v>
      </c>
      <c r="F1326" s="7">
        <f t="shared" si="101"/>
        <v>0.006174771994922371</v>
      </c>
      <c r="G1326" s="9">
        <f t="shared" si="103"/>
        <v>0.2152061174856528</v>
      </c>
      <c r="H1326" s="3">
        <f t="shared" si="104"/>
        <v>-5.7650661802126235</v>
      </c>
      <c r="I1326" s="9">
        <v>0.2961456086001006</v>
      </c>
      <c r="J1326" s="9">
        <v>0.2961456086001006</v>
      </c>
      <c r="K1326" s="10">
        <f t="shared" si="102"/>
        <v>0.46817540805346464</v>
      </c>
    </row>
    <row r="1327" spans="1:11" ht="12.75">
      <c r="A1327" s="2">
        <v>487110</v>
      </c>
      <c r="B1327" s="2" t="s">
        <v>34</v>
      </c>
      <c r="C1327" s="3">
        <v>8802</v>
      </c>
      <c r="D1327" s="10">
        <v>1.580896</v>
      </c>
      <c r="E1327" s="7">
        <f t="shared" si="100"/>
        <v>0.02869236277790303</v>
      </c>
      <c r="F1327" s="7">
        <f t="shared" si="101"/>
        <v>0.006174771994922371</v>
      </c>
      <c r="G1327" s="9">
        <f t="shared" si="103"/>
        <v>0.2152061174856528</v>
      </c>
      <c r="H1327" s="3">
        <f t="shared" si="104"/>
        <v>-5.7650661802126235</v>
      </c>
      <c r="I1327" s="9">
        <v>0.2961456086001006</v>
      </c>
      <c r="J1327" s="9">
        <v>0.2961456086001006</v>
      </c>
      <c r="K1327" s="10">
        <f t="shared" si="102"/>
        <v>0.46817540805346464</v>
      </c>
    </row>
    <row r="1328" spans="1:11" ht="12.75">
      <c r="A1328" s="2">
        <v>4872</v>
      </c>
      <c r="B1328" s="2" t="s">
        <v>35</v>
      </c>
      <c r="C1328" s="3">
        <v>10574</v>
      </c>
      <c r="D1328" s="10">
        <v>1.580896</v>
      </c>
      <c r="E1328" s="7">
        <f t="shared" si="100"/>
        <v>0.034468648490518825</v>
      </c>
      <c r="F1328" s="7">
        <f t="shared" si="101"/>
        <v>0.006174771994922371</v>
      </c>
      <c r="G1328" s="9">
        <f t="shared" si="103"/>
        <v>0.17914169151775255</v>
      </c>
      <c r="H1328" s="3">
        <f t="shared" si="104"/>
        <v>-7.243939729785082</v>
      </c>
      <c r="I1328" s="9">
        <v>0.2961456086001006</v>
      </c>
      <c r="J1328" s="9">
        <v>0.2961456086001006</v>
      </c>
      <c r="K1328" s="10">
        <f t="shared" si="102"/>
        <v>0.46817540805346464</v>
      </c>
    </row>
    <row r="1329" spans="1:11" ht="12.75">
      <c r="A1329" s="2">
        <v>48721</v>
      </c>
      <c r="B1329" s="2" t="s">
        <v>35</v>
      </c>
      <c r="C1329" s="3">
        <v>10574</v>
      </c>
      <c r="D1329" s="10">
        <v>1.580896</v>
      </c>
      <c r="E1329" s="7">
        <f t="shared" si="100"/>
        <v>0.034468648490518825</v>
      </c>
      <c r="F1329" s="7">
        <f t="shared" si="101"/>
        <v>0.006174771994922371</v>
      </c>
      <c r="G1329" s="9">
        <f t="shared" si="103"/>
        <v>0.17914169151775255</v>
      </c>
      <c r="H1329" s="3">
        <f t="shared" si="104"/>
        <v>-7.243939729785082</v>
      </c>
      <c r="I1329" s="9">
        <v>0.2961456086001006</v>
      </c>
      <c r="J1329" s="9">
        <v>0.2961456086001006</v>
      </c>
      <c r="K1329" s="10">
        <f t="shared" si="102"/>
        <v>0.46817540805346464</v>
      </c>
    </row>
    <row r="1330" spans="1:11" ht="12.75">
      <c r="A1330" s="2">
        <v>487210</v>
      </c>
      <c r="B1330" s="2" t="s">
        <v>35</v>
      </c>
      <c r="C1330" s="3">
        <v>10574</v>
      </c>
      <c r="D1330" s="10">
        <v>1.580896</v>
      </c>
      <c r="E1330" s="7">
        <f t="shared" si="100"/>
        <v>0.034468648490518825</v>
      </c>
      <c r="F1330" s="7">
        <f t="shared" si="101"/>
        <v>0.006174771994922371</v>
      </c>
      <c r="G1330" s="9">
        <f t="shared" si="103"/>
        <v>0.17914169151775255</v>
      </c>
      <c r="H1330" s="3">
        <f t="shared" si="104"/>
        <v>-7.243939729785082</v>
      </c>
      <c r="I1330" s="9">
        <v>0.2961456086001006</v>
      </c>
      <c r="J1330" s="9">
        <v>0.2961456086001006</v>
      </c>
      <c r="K1330" s="10">
        <f t="shared" si="102"/>
        <v>0.46817540805346464</v>
      </c>
    </row>
    <row r="1331" spans="1:11" ht="12.75">
      <c r="A1331" s="2">
        <v>4879</v>
      </c>
      <c r="B1331" s="2" t="s">
        <v>36</v>
      </c>
      <c r="C1331" s="3">
        <v>2288</v>
      </c>
      <c r="D1331" s="10">
        <v>0</v>
      </c>
      <c r="E1331" s="7">
        <f t="shared" si="100"/>
        <v>0.007458319249698038</v>
      </c>
      <c r="F1331" s="7">
        <f t="shared" si="101"/>
        <v>0</v>
      </c>
      <c r="G1331" s="9">
        <f t="shared" si="103"/>
        <v>0</v>
      </c>
      <c r="H1331" s="3" t="str">
        <f t="shared" si="104"/>
        <v> </v>
      </c>
      <c r="I1331" s="9">
        <v>0.2961456086001006</v>
      </c>
      <c r="J1331" s="9">
        <v>0.2961456086001006</v>
      </c>
      <c r="K1331" s="10">
        <f t="shared" si="102"/>
        <v>0</v>
      </c>
    </row>
    <row r="1332" spans="1:11" ht="12.75">
      <c r="A1332" s="2">
        <v>48799</v>
      </c>
      <c r="B1332" s="2" t="s">
        <v>36</v>
      </c>
      <c r="C1332" s="3">
        <v>2288</v>
      </c>
      <c r="D1332" s="10">
        <v>0</v>
      </c>
      <c r="E1332" s="7">
        <f t="shared" si="100"/>
        <v>0.007458319249698038</v>
      </c>
      <c r="F1332" s="7">
        <f t="shared" si="101"/>
        <v>0</v>
      </c>
      <c r="G1332" s="9">
        <f t="shared" si="103"/>
        <v>0</v>
      </c>
      <c r="H1332" s="3" t="str">
        <f t="shared" si="104"/>
        <v> </v>
      </c>
      <c r="I1332" s="9">
        <v>0.2961456086001006</v>
      </c>
      <c r="J1332" s="9">
        <v>0.2961456086001006</v>
      </c>
      <c r="K1332" s="10">
        <f t="shared" si="102"/>
        <v>0</v>
      </c>
    </row>
    <row r="1333" spans="1:11" ht="12.75">
      <c r="A1333" s="2">
        <v>487990</v>
      </c>
      <c r="B1333" s="2" t="s">
        <v>36</v>
      </c>
      <c r="C1333" s="3">
        <v>2288</v>
      </c>
      <c r="D1333" s="10">
        <v>0</v>
      </c>
      <c r="E1333" s="7">
        <f t="shared" si="100"/>
        <v>0.007458319249698038</v>
      </c>
      <c r="F1333" s="7">
        <f t="shared" si="101"/>
        <v>0</v>
      </c>
      <c r="G1333" s="9">
        <f t="shared" si="103"/>
        <v>0</v>
      </c>
      <c r="H1333" s="3" t="str">
        <f t="shared" si="104"/>
        <v> </v>
      </c>
      <c r="I1333" s="9">
        <v>0.2961456086001006</v>
      </c>
      <c r="J1333" s="9">
        <v>0.2961456086001006</v>
      </c>
      <c r="K1333" s="10">
        <f t="shared" si="102"/>
        <v>0</v>
      </c>
    </row>
    <row r="1334" spans="1:11" ht="12.75">
      <c r="A1334" s="2">
        <v>488</v>
      </c>
      <c r="B1334" s="2" t="s">
        <v>37</v>
      </c>
      <c r="C1334" s="3">
        <v>603165</v>
      </c>
      <c r="D1334" s="10">
        <v>357.084884</v>
      </c>
      <c r="E1334" s="7">
        <f t="shared" si="100"/>
        <v>1.966170074407394</v>
      </c>
      <c r="F1334" s="7">
        <f t="shared" si="101"/>
        <v>1.3947266243530905</v>
      </c>
      <c r="G1334" s="9">
        <f t="shared" si="103"/>
        <v>0.70936214649359</v>
      </c>
      <c r="H1334" s="3">
        <f t="shared" si="104"/>
        <v>-146.30380930015303</v>
      </c>
      <c r="I1334" s="9">
        <v>0.2961456086001006</v>
      </c>
      <c r="J1334" s="9">
        <v>0.2961456086001006</v>
      </c>
      <c r="K1334" s="10">
        <f t="shared" si="102"/>
        <v>105.74912029407632</v>
      </c>
    </row>
    <row r="1335" spans="1:11" ht="12.75">
      <c r="A1335" s="2">
        <v>4881</v>
      </c>
      <c r="B1335" s="2" t="s">
        <v>38</v>
      </c>
      <c r="C1335" s="3">
        <v>163605</v>
      </c>
      <c r="D1335" s="10">
        <v>56.12180800000001</v>
      </c>
      <c r="E1335" s="7">
        <f t="shared" si="100"/>
        <v>0.5333122031673284</v>
      </c>
      <c r="F1335" s="7">
        <f t="shared" si="101"/>
        <v>0.2192044058197442</v>
      </c>
      <c r="G1335" s="9">
        <f t="shared" si="103"/>
        <v>0.4110245453186604</v>
      </c>
      <c r="H1335" s="3">
        <f t="shared" si="104"/>
        <v>-80.41944881591525</v>
      </c>
      <c r="I1335" s="9">
        <v>0.2961456086001006</v>
      </c>
      <c r="J1335" s="9">
        <v>0.2961456086001006</v>
      </c>
      <c r="K1335" s="10">
        <f t="shared" si="102"/>
        <v>16.620226985897997</v>
      </c>
    </row>
    <row r="1336" spans="1:11" ht="12.75">
      <c r="A1336" s="2">
        <v>48811</v>
      </c>
      <c r="B1336" s="2" t="s">
        <v>39</v>
      </c>
      <c r="C1336" s="3">
        <v>79971</v>
      </c>
      <c r="D1336" s="10">
        <v>6.521196</v>
      </c>
      <c r="E1336" s="7">
        <f t="shared" si="100"/>
        <v>0.2606858604534973</v>
      </c>
      <c r="F1336" s="7">
        <f t="shared" si="101"/>
        <v>0.025470934479054776</v>
      </c>
      <c r="G1336" s="9">
        <f t="shared" si="103"/>
        <v>0.09770738786808283</v>
      </c>
      <c r="H1336" s="3">
        <f t="shared" si="104"/>
        <v>-60.220901422606644</v>
      </c>
      <c r="I1336" s="9">
        <v>0.2961456086001006</v>
      </c>
      <c r="J1336" s="9">
        <v>0.2961456086001006</v>
      </c>
      <c r="K1336" s="10">
        <f t="shared" si="102"/>
        <v>1.9312235582205415</v>
      </c>
    </row>
    <row r="1337" spans="1:11" ht="12.75">
      <c r="A1337" s="2">
        <v>488111</v>
      </c>
      <c r="B1337" s="2" t="s">
        <v>40</v>
      </c>
      <c r="C1337" s="3">
        <v>1268</v>
      </c>
      <c r="D1337" s="10">
        <v>6.521196</v>
      </c>
      <c r="E1337" s="7">
        <f t="shared" si="100"/>
        <v>0.004133369234535451</v>
      </c>
      <c r="F1337" s="7">
        <f t="shared" si="101"/>
        <v>0.025470934479054776</v>
      </c>
      <c r="G1337" s="9">
        <f t="shared" si="103"/>
        <v>6.162269333752723</v>
      </c>
      <c r="H1337" s="3">
        <f t="shared" si="104"/>
        <v>5.462950141728061</v>
      </c>
      <c r="I1337" s="9">
        <v>0.2961456086001006</v>
      </c>
      <c r="J1337" s="9">
        <v>0.2961456086001006</v>
      </c>
      <c r="K1337" s="10">
        <f t="shared" si="102"/>
        <v>1.9312235582205415</v>
      </c>
    </row>
    <row r="1338" spans="1:11" ht="12.75">
      <c r="A1338" s="2">
        <v>488119</v>
      </c>
      <c r="B1338" s="2" t="s">
        <v>41</v>
      </c>
      <c r="C1338" s="3">
        <v>78703</v>
      </c>
      <c r="D1338" s="10">
        <v>0</v>
      </c>
      <c r="E1338" s="7">
        <f t="shared" si="100"/>
        <v>0.25655249121896184</v>
      </c>
      <c r="F1338" s="7">
        <f t="shared" si="101"/>
        <v>0</v>
      </c>
      <c r="G1338" s="9">
        <f t="shared" si="103"/>
        <v>0</v>
      </c>
      <c r="H1338" s="3" t="str">
        <f t="shared" si="104"/>
        <v> </v>
      </c>
      <c r="I1338" s="9">
        <v>0.2961456086001006</v>
      </c>
      <c r="J1338" s="9">
        <v>0.2961456086001006</v>
      </c>
      <c r="K1338" s="10">
        <f t="shared" si="102"/>
        <v>0</v>
      </c>
    </row>
    <row r="1339" spans="1:11" ht="12.75">
      <c r="A1339" s="2">
        <v>48819</v>
      </c>
      <c r="B1339" s="2" t="s">
        <v>42</v>
      </c>
      <c r="C1339" s="3">
        <v>83634</v>
      </c>
      <c r="D1339" s="10">
        <v>49.600612000000005</v>
      </c>
      <c r="E1339" s="7">
        <f t="shared" si="100"/>
        <v>0.2726263427138311</v>
      </c>
      <c r="F1339" s="7">
        <f t="shared" si="101"/>
        <v>0.1937334713406894</v>
      </c>
      <c r="G1339" s="9">
        <f t="shared" si="103"/>
        <v>0.7106190451450485</v>
      </c>
      <c r="H1339" s="3">
        <f t="shared" si="104"/>
        <v>-20.19854739330861</v>
      </c>
      <c r="I1339" s="9">
        <v>0.2961456086001006</v>
      </c>
      <c r="J1339" s="9">
        <v>0.2961456086001006</v>
      </c>
      <c r="K1339" s="10">
        <f t="shared" si="102"/>
        <v>14.689003427677454</v>
      </c>
    </row>
    <row r="1340" spans="1:11" ht="12.75">
      <c r="A1340" s="2">
        <v>488190</v>
      </c>
      <c r="B1340" s="2" t="s">
        <v>42</v>
      </c>
      <c r="C1340" s="3">
        <v>83634</v>
      </c>
      <c r="D1340" s="10">
        <v>49.600612000000005</v>
      </c>
      <c r="E1340" s="7">
        <f t="shared" si="100"/>
        <v>0.2726263427138311</v>
      </c>
      <c r="F1340" s="7">
        <f t="shared" si="101"/>
        <v>0.1937334713406894</v>
      </c>
      <c r="G1340" s="9">
        <f t="shared" si="103"/>
        <v>0.7106190451450485</v>
      </c>
      <c r="H1340" s="3">
        <f t="shared" si="104"/>
        <v>-20.19854739330861</v>
      </c>
      <c r="I1340" s="9">
        <v>0.2961456086001006</v>
      </c>
      <c r="J1340" s="9">
        <v>0.2961456086001006</v>
      </c>
      <c r="K1340" s="10">
        <f t="shared" si="102"/>
        <v>14.689003427677454</v>
      </c>
    </row>
    <row r="1341" spans="1:11" ht="12.75">
      <c r="A1341" s="2">
        <v>4882</v>
      </c>
      <c r="B1341" s="2" t="s">
        <v>43</v>
      </c>
      <c r="C1341" s="3">
        <v>25004</v>
      </c>
      <c r="D1341" s="10">
        <v>0</v>
      </c>
      <c r="E1341" s="7">
        <f t="shared" si="100"/>
        <v>0.08150691194031895</v>
      </c>
      <c r="F1341" s="7">
        <f t="shared" si="101"/>
        <v>0</v>
      </c>
      <c r="G1341" s="9">
        <f t="shared" si="103"/>
        <v>0</v>
      </c>
      <c r="H1341" s="3" t="str">
        <f t="shared" si="104"/>
        <v> </v>
      </c>
      <c r="I1341" s="9">
        <v>0.2961456086001006</v>
      </c>
      <c r="J1341" s="9">
        <v>0.2961456086001006</v>
      </c>
      <c r="K1341" s="10">
        <f t="shared" si="102"/>
        <v>0</v>
      </c>
    </row>
    <row r="1342" spans="1:11" ht="12.75">
      <c r="A1342" s="2">
        <v>48821</v>
      </c>
      <c r="B1342" s="2" t="s">
        <v>43</v>
      </c>
      <c r="C1342" s="3">
        <v>25004</v>
      </c>
      <c r="D1342" s="10">
        <v>0</v>
      </c>
      <c r="E1342" s="7">
        <f t="shared" si="100"/>
        <v>0.08150691194031895</v>
      </c>
      <c r="F1342" s="7">
        <f t="shared" si="101"/>
        <v>0</v>
      </c>
      <c r="G1342" s="9">
        <f t="shared" si="103"/>
        <v>0</v>
      </c>
      <c r="H1342" s="3" t="str">
        <f t="shared" si="104"/>
        <v> </v>
      </c>
      <c r="I1342" s="9">
        <v>0.2961456086001006</v>
      </c>
      <c r="J1342" s="9">
        <v>0.2961456086001006</v>
      </c>
      <c r="K1342" s="10">
        <f t="shared" si="102"/>
        <v>0</v>
      </c>
    </row>
    <row r="1343" spans="1:11" ht="12.75">
      <c r="A1343" s="2">
        <v>488210</v>
      </c>
      <c r="B1343" s="2" t="s">
        <v>43</v>
      </c>
      <c r="C1343" s="3">
        <v>25004</v>
      </c>
      <c r="D1343" s="10">
        <v>0</v>
      </c>
      <c r="E1343" s="7">
        <f t="shared" si="100"/>
        <v>0.08150691194031895</v>
      </c>
      <c r="F1343" s="7">
        <f t="shared" si="101"/>
        <v>0</v>
      </c>
      <c r="G1343" s="9">
        <f t="shared" si="103"/>
        <v>0</v>
      </c>
      <c r="H1343" s="3" t="str">
        <f t="shared" si="104"/>
        <v> </v>
      </c>
      <c r="I1343" s="9">
        <v>0.2961456086001006</v>
      </c>
      <c r="J1343" s="9">
        <v>0.2961456086001006</v>
      </c>
      <c r="K1343" s="10">
        <f t="shared" si="102"/>
        <v>0</v>
      </c>
    </row>
    <row r="1344" spans="1:11" ht="12.75">
      <c r="A1344" s="2">
        <v>4883</v>
      </c>
      <c r="B1344" s="2" t="s">
        <v>44</v>
      </c>
      <c r="C1344" s="3">
        <v>85714</v>
      </c>
      <c r="D1344" s="10">
        <v>0</v>
      </c>
      <c r="E1344" s="7">
        <f t="shared" si="100"/>
        <v>0.2794066329408294</v>
      </c>
      <c r="F1344" s="7">
        <f t="shared" si="101"/>
        <v>0</v>
      </c>
      <c r="G1344" s="9">
        <f t="shared" si="103"/>
        <v>0</v>
      </c>
      <c r="H1344" s="3" t="str">
        <f t="shared" si="104"/>
        <v> </v>
      </c>
      <c r="I1344" s="9">
        <v>0.2961456086001006</v>
      </c>
      <c r="J1344" s="9">
        <v>0.2961456086001006</v>
      </c>
      <c r="K1344" s="10">
        <f t="shared" si="102"/>
        <v>0</v>
      </c>
    </row>
    <row r="1345" spans="1:11" ht="12.75">
      <c r="A1345" s="2">
        <v>48831</v>
      </c>
      <c r="B1345" s="2" t="s">
        <v>45</v>
      </c>
      <c r="C1345" s="3">
        <v>5100</v>
      </c>
      <c r="D1345" s="10">
        <v>0</v>
      </c>
      <c r="E1345" s="7">
        <f t="shared" si="100"/>
        <v>0.016624750075812936</v>
      </c>
      <c r="F1345" s="7">
        <f t="shared" si="101"/>
        <v>0</v>
      </c>
      <c r="G1345" s="9">
        <f t="shared" si="103"/>
        <v>0</v>
      </c>
      <c r="H1345" s="3" t="str">
        <f t="shared" si="104"/>
        <v> </v>
      </c>
      <c r="I1345" s="9">
        <v>0.2961456086001006</v>
      </c>
      <c r="J1345" s="9">
        <v>0.2961456086001006</v>
      </c>
      <c r="K1345" s="10">
        <f t="shared" si="102"/>
        <v>0</v>
      </c>
    </row>
    <row r="1346" spans="1:11" ht="12.75">
      <c r="A1346" s="2">
        <v>488310</v>
      </c>
      <c r="B1346" s="2" t="s">
        <v>45</v>
      </c>
      <c r="C1346" s="3">
        <v>5100</v>
      </c>
      <c r="D1346" s="10">
        <v>0</v>
      </c>
      <c r="E1346" s="7">
        <f t="shared" si="100"/>
        <v>0.016624750075812936</v>
      </c>
      <c r="F1346" s="7">
        <f t="shared" si="101"/>
        <v>0</v>
      </c>
      <c r="G1346" s="9">
        <f t="shared" si="103"/>
        <v>0</v>
      </c>
      <c r="H1346" s="3" t="str">
        <f t="shared" si="104"/>
        <v> </v>
      </c>
      <c r="I1346" s="9">
        <v>0.2961456086001006</v>
      </c>
      <c r="J1346" s="9">
        <v>0.2961456086001006</v>
      </c>
      <c r="K1346" s="10">
        <f t="shared" si="102"/>
        <v>0</v>
      </c>
    </row>
    <row r="1347" spans="1:11" ht="12.75">
      <c r="A1347" s="2">
        <v>48832</v>
      </c>
      <c r="B1347" s="2" t="s">
        <v>46</v>
      </c>
      <c r="C1347" s="3">
        <v>56386</v>
      </c>
      <c r="D1347" s="10">
        <v>0</v>
      </c>
      <c r="E1347" s="7">
        <f aca="true" t="shared" si="105" ref="E1347:E1410">C1347/C$2104*1000</f>
        <v>0.18380454074015454</v>
      </c>
      <c r="F1347" s="7">
        <f aca="true" t="shared" si="106" ref="F1347:F1410">D1347/D$2104*1000</f>
        <v>0</v>
      </c>
      <c r="G1347" s="9">
        <f t="shared" si="103"/>
        <v>0</v>
      </c>
      <c r="H1347" s="3" t="str">
        <f t="shared" si="104"/>
        <v> </v>
      </c>
      <c r="I1347" s="9">
        <v>0.2961456086001006</v>
      </c>
      <c r="J1347" s="9">
        <v>0.2961456086001006</v>
      </c>
      <c r="K1347" s="10">
        <f aca="true" t="shared" si="107" ref="K1347:K1410">D1347*J1347</f>
        <v>0</v>
      </c>
    </row>
    <row r="1348" spans="1:11" ht="12.75">
      <c r="A1348" s="2">
        <v>488320</v>
      </c>
      <c r="B1348" s="2" t="s">
        <v>46</v>
      </c>
      <c r="C1348" s="3">
        <v>56386</v>
      </c>
      <c r="D1348" s="10">
        <v>0</v>
      </c>
      <c r="E1348" s="7">
        <f t="shared" si="105"/>
        <v>0.18380454074015454</v>
      </c>
      <c r="F1348" s="7">
        <f t="shared" si="106"/>
        <v>0</v>
      </c>
      <c r="G1348" s="9">
        <f aca="true" t="shared" si="108" ref="G1348:G1411">F1348/E1348</f>
        <v>0</v>
      </c>
      <c r="H1348" s="3" t="str">
        <f aca="true" t="shared" si="109" ref="H1348:H1411">IF(D1348&gt;0,(D1348-(D1348/G1348))," ")</f>
        <v> </v>
      </c>
      <c r="I1348" s="9">
        <v>0.2961456086001006</v>
      </c>
      <c r="J1348" s="9">
        <v>0.2961456086001006</v>
      </c>
      <c r="K1348" s="10">
        <f t="shared" si="107"/>
        <v>0</v>
      </c>
    </row>
    <row r="1349" spans="1:11" ht="12.75">
      <c r="A1349" s="2">
        <v>48833</v>
      </c>
      <c r="B1349" t="s">
        <v>1365</v>
      </c>
      <c r="C1349" s="3">
        <v>12689</v>
      </c>
      <c r="D1349" s="10">
        <v>0</v>
      </c>
      <c r="E1349" s="7">
        <f t="shared" si="105"/>
        <v>0.04136303013960595</v>
      </c>
      <c r="F1349" s="7">
        <f t="shared" si="106"/>
        <v>0</v>
      </c>
      <c r="G1349" s="9">
        <f t="shared" si="108"/>
        <v>0</v>
      </c>
      <c r="H1349" s="3" t="str">
        <f t="shared" si="109"/>
        <v> </v>
      </c>
      <c r="I1349" s="9">
        <v>0.2961456086001006</v>
      </c>
      <c r="J1349" s="9">
        <v>0.2961456086001006</v>
      </c>
      <c r="K1349" s="10">
        <f t="shared" si="107"/>
        <v>0</v>
      </c>
    </row>
    <row r="1350" spans="1:11" ht="12.75">
      <c r="A1350" s="2">
        <v>488330</v>
      </c>
      <c r="B1350" t="s">
        <v>1365</v>
      </c>
      <c r="C1350" s="3">
        <v>12689</v>
      </c>
      <c r="D1350" s="10">
        <v>0</v>
      </c>
      <c r="E1350" s="7">
        <f t="shared" si="105"/>
        <v>0.04136303013960595</v>
      </c>
      <c r="F1350" s="7">
        <f t="shared" si="106"/>
        <v>0</v>
      </c>
      <c r="G1350" s="9">
        <f t="shared" si="108"/>
        <v>0</v>
      </c>
      <c r="H1350" s="3" t="str">
        <f t="shared" si="109"/>
        <v> </v>
      </c>
      <c r="I1350" s="9">
        <v>0.2961456086001006</v>
      </c>
      <c r="J1350" s="9">
        <v>0.2961456086001006</v>
      </c>
      <c r="K1350" s="10">
        <f t="shared" si="107"/>
        <v>0</v>
      </c>
    </row>
    <row r="1351" spans="1:11" ht="12.75">
      <c r="A1351" s="2">
        <v>48839</v>
      </c>
      <c r="B1351" t="s">
        <v>1366</v>
      </c>
      <c r="C1351" s="3">
        <v>11539</v>
      </c>
      <c r="D1351" s="10">
        <v>0</v>
      </c>
      <c r="E1351" s="7">
        <f t="shared" si="105"/>
        <v>0.03761431198525597</v>
      </c>
      <c r="F1351" s="7">
        <f t="shared" si="106"/>
        <v>0</v>
      </c>
      <c r="G1351" s="9">
        <f t="shared" si="108"/>
        <v>0</v>
      </c>
      <c r="H1351" s="3" t="str">
        <f t="shared" si="109"/>
        <v> </v>
      </c>
      <c r="I1351" s="9">
        <v>0.2961456086001006</v>
      </c>
      <c r="J1351" s="9">
        <v>0.2961456086001006</v>
      </c>
      <c r="K1351" s="10">
        <f t="shared" si="107"/>
        <v>0</v>
      </c>
    </row>
    <row r="1352" spans="1:11" ht="12.75">
      <c r="A1352" s="2">
        <v>488390</v>
      </c>
      <c r="B1352" t="s">
        <v>1366</v>
      </c>
      <c r="C1352" s="3">
        <v>11539</v>
      </c>
      <c r="D1352" s="10">
        <v>0</v>
      </c>
      <c r="E1352" s="7">
        <f t="shared" si="105"/>
        <v>0.03761431198525597</v>
      </c>
      <c r="F1352" s="7">
        <f t="shared" si="106"/>
        <v>0</v>
      </c>
      <c r="G1352" s="9">
        <f t="shared" si="108"/>
        <v>0</v>
      </c>
      <c r="H1352" s="3" t="str">
        <f t="shared" si="109"/>
        <v> </v>
      </c>
      <c r="I1352" s="9">
        <v>0.2961456086001006</v>
      </c>
      <c r="J1352" s="9">
        <v>0.2961456086001006</v>
      </c>
      <c r="K1352" s="10">
        <f t="shared" si="107"/>
        <v>0</v>
      </c>
    </row>
    <row r="1353" spans="1:11" ht="12.75">
      <c r="A1353" s="2">
        <v>4884</v>
      </c>
      <c r="B1353" s="2" t="s">
        <v>47</v>
      </c>
      <c r="C1353" s="3">
        <v>74975</v>
      </c>
      <c r="D1353" s="10">
        <v>103.64749400000001</v>
      </c>
      <c r="E1353" s="7">
        <f t="shared" si="105"/>
        <v>0.24440012488903426</v>
      </c>
      <c r="F1353" s="7">
        <f t="shared" si="106"/>
        <v>0.404833488917098</v>
      </c>
      <c r="G1353" s="9">
        <f t="shared" si="108"/>
        <v>1.656437324248119</v>
      </c>
      <c r="H1353" s="3">
        <f t="shared" si="109"/>
        <v>41.074952025285015</v>
      </c>
      <c r="I1353" s="9">
        <v>0.2961456086001006</v>
      </c>
      <c r="J1353" s="9">
        <v>0.2961456086001006</v>
      </c>
      <c r="K1353" s="10">
        <f t="shared" si="107"/>
        <v>30.694750190505275</v>
      </c>
    </row>
    <row r="1354" spans="1:11" ht="12.75">
      <c r="A1354" s="2">
        <v>48841</v>
      </c>
      <c r="B1354" s="2" t="s">
        <v>48</v>
      </c>
      <c r="C1354" s="3">
        <v>52293</v>
      </c>
      <c r="D1354" s="10">
        <v>34.483294</v>
      </c>
      <c r="E1354" s="7">
        <f t="shared" si="105"/>
        <v>0.17046236386558544</v>
      </c>
      <c r="F1354" s="7">
        <f t="shared" si="106"/>
        <v>0.1346872141392442</v>
      </c>
      <c r="G1354" s="9">
        <f t="shared" si="108"/>
        <v>0.790128747982452</v>
      </c>
      <c r="H1354" s="3">
        <f t="shared" si="109"/>
        <v>-9.15933270868652</v>
      </c>
      <c r="I1354" s="9">
        <v>0.2961456086001006</v>
      </c>
      <c r="J1354" s="9">
        <v>0.2961456086001006</v>
      </c>
      <c r="K1354" s="10">
        <f t="shared" si="107"/>
        <v>10.212076088166198</v>
      </c>
    </row>
    <row r="1355" spans="1:11" ht="12.75">
      <c r="A1355" s="2">
        <v>488410</v>
      </c>
      <c r="B1355" s="2" t="s">
        <v>48</v>
      </c>
      <c r="C1355" s="3">
        <v>52293</v>
      </c>
      <c r="D1355" s="10">
        <v>34.483294</v>
      </c>
      <c r="E1355" s="7">
        <f t="shared" si="105"/>
        <v>0.17046236386558544</v>
      </c>
      <c r="F1355" s="7">
        <f t="shared" si="106"/>
        <v>0.1346872141392442</v>
      </c>
      <c r="G1355" s="9">
        <f t="shared" si="108"/>
        <v>0.790128747982452</v>
      </c>
      <c r="H1355" s="3">
        <f t="shared" si="109"/>
        <v>-9.15933270868652</v>
      </c>
      <c r="I1355" s="9">
        <v>0.2961456086001006</v>
      </c>
      <c r="J1355" s="9">
        <v>0.2961456086001006</v>
      </c>
      <c r="K1355" s="10">
        <f t="shared" si="107"/>
        <v>10.212076088166198</v>
      </c>
    </row>
    <row r="1356" spans="1:11" ht="12.75">
      <c r="A1356" s="2">
        <v>48849</v>
      </c>
      <c r="B1356" s="2" t="s">
        <v>49</v>
      </c>
      <c r="C1356" s="3">
        <v>22682</v>
      </c>
      <c r="D1356" s="10">
        <v>69.16420000000001</v>
      </c>
      <c r="E1356" s="7">
        <f t="shared" si="105"/>
        <v>0.07393776102344883</v>
      </c>
      <c r="F1356" s="7">
        <f t="shared" si="106"/>
        <v>0.27014627477785375</v>
      </c>
      <c r="G1356" s="9">
        <f t="shared" si="108"/>
        <v>3.65369834085426</v>
      </c>
      <c r="H1356" s="3">
        <f t="shared" si="109"/>
        <v>50.23428473397152</v>
      </c>
      <c r="I1356" s="9">
        <v>0.2961456086001006</v>
      </c>
      <c r="J1356" s="9">
        <v>0.2961456086001006</v>
      </c>
      <c r="K1356" s="10">
        <f t="shared" si="107"/>
        <v>20.48267410233908</v>
      </c>
    </row>
    <row r="1357" spans="1:11" ht="12.75">
      <c r="A1357" s="2">
        <v>488490</v>
      </c>
      <c r="B1357" s="2" t="s">
        <v>49</v>
      </c>
      <c r="C1357" s="3">
        <v>22682</v>
      </c>
      <c r="D1357" s="10">
        <v>69.16420000000001</v>
      </c>
      <c r="E1357" s="7">
        <f t="shared" si="105"/>
        <v>0.07393776102344883</v>
      </c>
      <c r="F1357" s="7">
        <f t="shared" si="106"/>
        <v>0.27014627477785375</v>
      </c>
      <c r="G1357" s="9">
        <f t="shared" si="108"/>
        <v>3.65369834085426</v>
      </c>
      <c r="H1357" s="3">
        <f t="shared" si="109"/>
        <v>50.23428473397152</v>
      </c>
      <c r="I1357" s="9">
        <v>0.2961456086001006</v>
      </c>
      <c r="J1357" s="9">
        <v>0.2961456086001006</v>
      </c>
      <c r="K1357" s="10">
        <f t="shared" si="107"/>
        <v>20.48267410233908</v>
      </c>
    </row>
    <row r="1358" spans="1:11" ht="12.75">
      <c r="A1358" s="2">
        <v>4885</v>
      </c>
      <c r="B1358" s="2" t="s">
        <v>50</v>
      </c>
      <c r="C1358" s="3">
        <v>228886</v>
      </c>
      <c r="D1358" s="10">
        <v>197.315582</v>
      </c>
      <c r="E1358" s="7">
        <f t="shared" si="105"/>
        <v>0.7461122638926508</v>
      </c>
      <c r="F1358" s="7">
        <f t="shared" si="106"/>
        <v>0.7706887296162485</v>
      </c>
      <c r="G1358" s="9">
        <f t="shared" si="108"/>
        <v>1.0329393670536604</v>
      </c>
      <c r="H1358" s="3">
        <f t="shared" si="109"/>
        <v>6.292189636884075</v>
      </c>
      <c r="I1358" s="9">
        <v>0.2961456086001006</v>
      </c>
      <c r="J1358" s="9">
        <v>0.2961456086001006</v>
      </c>
      <c r="K1358" s="10">
        <f t="shared" si="107"/>
        <v>58.43414311767305</v>
      </c>
    </row>
    <row r="1359" spans="1:11" ht="12.75">
      <c r="A1359" s="2">
        <v>48851</v>
      </c>
      <c r="B1359" s="2" t="s">
        <v>50</v>
      </c>
      <c r="C1359" s="3">
        <v>228886</v>
      </c>
      <c r="D1359" s="10">
        <v>197.315582</v>
      </c>
      <c r="E1359" s="7">
        <f t="shared" si="105"/>
        <v>0.7461122638926508</v>
      </c>
      <c r="F1359" s="7">
        <f t="shared" si="106"/>
        <v>0.7706887296162485</v>
      </c>
      <c r="G1359" s="9">
        <f t="shared" si="108"/>
        <v>1.0329393670536604</v>
      </c>
      <c r="H1359" s="3">
        <f t="shared" si="109"/>
        <v>6.292189636884075</v>
      </c>
      <c r="I1359" s="9">
        <v>0.2961456086001006</v>
      </c>
      <c r="J1359" s="9">
        <v>0.2961456086001006</v>
      </c>
      <c r="K1359" s="10">
        <f t="shared" si="107"/>
        <v>58.43414311767305</v>
      </c>
    </row>
    <row r="1360" spans="1:11" ht="12.75">
      <c r="A1360" s="2">
        <v>488510</v>
      </c>
      <c r="B1360" s="2" t="s">
        <v>50</v>
      </c>
      <c r="C1360" s="3">
        <v>228886</v>
      </c>
      <c r="D1360" s="10">
        <v>197.315582</v>
      </c>
      <c r="E1360" s="7">
        <f t="shared" si="105"/>
        <v>0.7461122638926508</v>
      </c>
      <c r="F1360" s="7">
        <f t="shared" si="106"/>
        <v>0.7706887296162485</v>
      </c>
      <c r="G1360" s="9">
        <f t="shared" si="108"/>
        <v>1.0329393670536604</v>
      </c>
      <c r="H1360" s="3">
        <f t="shared" si="109"/>
        <v>6.292189636884075</v>
      </c>
      <c r="I1360" s="9">
        <v>0.2961456086001006</v>
      </c>
      <c r="J1360" s="9">
        <v>0.2961456086001006</v>
      </c>
      <c r="K1360" s="10">
        <f t="shared" si="107"/>
        <v>58.43414311767305</v>
      </c>
    </row>
    <row r="1361" spans="1:11" ht="12.75">
      <c r="A1361" s="2">
        <v>4889</v>
      </c>
      <c r="B1361" s="2" t="s">
        <v>51</v>
      </c>
      <c r="C1361" s="3">
        <v>24981</v>
      </c>
      <c r="D1361" s="10">
        <v>0</v>
      </c>
      <c r="E1361" s="7">
        <f t="shared" si="105"/>
        <v>0.08143193757723194</v>
      </c>
      <c r="F1361" s="7">
        <f t="shared" si="106"/>
        <v>0</v>
      </c>
      <c r="G1361" s="9">
        <f t="shared" si="108"/>
        <v>0</v>
      </c>
      <c r="H1361" s="3" t="str">
        <f t="shared" si="109"/>
        <v> </v>
      </c>
      <c r="I1361" s="9">
        <v>0.2961456086001006</v>
      </c>
      <c r="J1361" s="9">
        <v>0.2961456086001006</v>
      </c>
      <c r="K1361" s="10">
        <f t="shared" si="107"/>
        <v>0</v>
      </c>
    </row>
    <row r="1362" spans="1:11" ht="12.75">
      <c r="A1362" s="2">
        <v>48899</v>
      </c>
      <c r="B1362" s="2" t="s">
        <v>51</v>
      </c>
      <c r="C1362" s="3">
        <v>24981</v>
      </c>
      <c r="D1362" s="10">
        <v>0</v>
      </c>
      <c r="E1362" s="7">
        <f t="shared" si="105"/>
        <v>0.08143193757723194</v>
      </c>
      <c r="F1362" s="7">
        <f t="shared" si="106"/>
        <v>0</v>
      </c>
      <c r="G1362" s="9">
        <f t="shared" si="108"/>
        <v>0</v>
      </c>
      <c r="H1362" s="3" t="str">
        <f t="shared" si="109"/>
        <v> </v>
      </c>
      <c r="I1362" s="9">
        <v>0.2961456086001006</v>
      </c>
      <c r="J1362" s="9">
        <v>0.2961456086001006</v>
      </c>
      <c r="K1362" s="10">
        <f t="shared" si="107"/>
        <v>0</v>
      </c>
    </row>
    <row r="1363" spans="1:11" ht="12.75">
      <c r="A1363" s="2">
        <v>488991</v>
      </c>
      <c r="B1363" s="2" t="s">
        <v>52</v>
      </c>
      <c r="C1363" s="3">
        <v>14299</v>
      </c>
      <c r="D1363" s="10">
        <v>0</v>
      </c>
      <c r="E1363" s="7">
        <f t="shared" si="105"/>
        <v>0.046611235555695914</v>
      </c>
      <c r="F1363" s="7">
        <f t="shared" si="106"/>
        <v>0</v>
      </c>
      <c r="G1363" s="9">
        <f t="shared" si="108"/>
        <v>0</v>
      </c>
      <c r="H1363" s="3" t="str">
        <f t="shared" si="109"/>
        <v> </v>
      </c>
      <c r="I1363" s="9">
        <v>0.2961456086001006</v>
      </c>
      <c r="J1363" s="9">
        <v>0.2961456086001006</v>
      </c>
      <c r="K1363" s="10">
        <f t="shared" si="107"/>
        <v>0</v>
      </c>
    </row>
    <row r="1364" spans="1:11" ht="12.75">
      <c r="A1364" s="2">
        <v>488999</v>
      </c>
      <c r="B1364" s="2" t="s">
        <v>53</v>
      </c>
      <c r="C1364" s="3">
        <v>10682</v>
      </c>
      <c r="D1364" s="10">
        <v>0</v>
      </c>
      <c r="E1364" s="7">
        <f t="shared" si="105"/>
        <v>0.03482070202153603</v>
      </c>
      <c r="F1364" s="7">
        <f t="shared" si="106"/>
        <v>0</v>
      </c>
      <c r="G1364" s="9">
        <f t="shared" si="108"/>
        <v>0</v>
      </c>
      <c r="H1364" s="3" t="str">
        <f t="shared" si="109"/>
        <v> </v>
      </c>
      <c r="I1364" s="9">
        <v>0.2961456086001006</v>
      </c>
      <c r="J1364" s="9">
        <v>0.2961456086001006</v>
      </c>
      <c r="K1364" s="10">
        <f t="shared" si="107"/>
        <v>0</v>
      </c>
    </row>
    <row r="1365" spans="1:11" ht="12.75">
      <c r="A1365" s="2">
        <v>492</v>
      </c>
      <c r="B1365" s="2" t="s">
        <v>54</v>
      </c>
      <c r="C1365" s="3">
        <v>548607</v>
      </c>
      <c r="D1365" s="10">
        <v>65.804796</v>
      </c>
      <c r="E1365" s="7">
        <f t="shared" si="105"/>
        <v>1.7883243656551975</v>
      </c>
      <c r="F1365" s="7">
        <f t="shared" si="106"/>
        <v>0.2570248842886437</v>
      </c>
      <c r="G1365" s="9">
        <f t="shared" si="108"/>
        <v>0.1437238619709105</v>
      </c>
      <c r="H1365" s="3">
        <f t="shared" si="109"/>
        <v>-392.0509497168719</v>
      </c>
      <c r="I1365" s="9">
        <v>0.2642431658254334</v>
      </c>
      <c r="J1365" s="9">
        <v>0.2642431658254334</v>
      </c>
      <c r="K1365" s="10">
        <f t="shared" si="107"/>
        <v>17.388467621536815</v>
      </c>
    </row>
    <row r="1366" spans="1:11" ht="12.75">
      <c r="A1366" s="2">
        <v>4921</v>
      </c>
      <c r="B1366" s="2" t="s">
        <v>55</v>
      </c>
      <c r="C1366" s="3">
        <v>517387</v>
      </c>
      <c r="D1366" s="10">
        <v>29.740606000000003</v>
      </c>
      <c r="E1366" s="7">
        <f t="shared" si="105"/>
        <v>1.6865548171518876</v>
      </c>
      <c r="F1366" s="7">
        <f t="shared" si="106"/>
        <v>0.11616289815447711</v>
      </c>
      <c r="G1366" s="9">
        <f t="shared" si="108"/>
        <v>0.0688758509199501</v>
      </c>
      <c r="H1366" s="3">
        <f t="shared" si="109"/>
        <v>-402.059591061312</v>
      </c>
      <c r="I1366" s="9">
        <v>0.2642431658254334</v>
      </c>
      <c r="J1366" s="9">
        <v>0.2642431658254334</v>
      </c>
      <c r="K1366" s="10">
        <f t="shared" si="107"/>
        <v>7.85875188300688</v>
      </c>
    </row>
    <row r="1367" spans="1:11" ht="12.75">
      <c r="A1367" s="2">
        <v>49211</v>
      </c>
      <c r="B1367" s="2" t="s">
        <v>55</v>
      </c>
      <c r="C1367" s="3">
        <v>517387</v>
      </c>
      <c r="D1367" s="10">
        <v>29.740606000000003</v>
      </c>
      <c r="E1367" s="7">
        <f t="shared" si="105"/>
        <v>1.6865548171518876</v>
      </c>
      <c r="F1367" s="7">
        <f t="shared" si="106"/>
        <v>0.11616289815447711</v>
      </c>
      <c r="G1367" s="9">
        <f t="shared" si="108"/>
        <v>0.0688758509199501</v>
      </c>
      <c r="H1367" s="3">
        <f t="shared" si="109"/>
        <v>-402.059591061312</v>
      </c>
      <c r="I1367" s="9">
        <v>0.2642431658254334</v>
      </c>
      <c r="J1367" s="9">
        <v>0.2642431658254334</v>
      </c>
      <c r="K1367" s="10">
        <f t="shared" si="107"/>
        <v>7.85875188300688</v>
      </c>
    </row>
    <row r="1368" spans="1:11" ht="12.75">
      <c r="A1368" s="2">
        <v>492110</v>
      </c>
      <c r="B1368" s="2" t="s">
        <v>55</v>
      </c>
      <c r="C1368" s="3">
        <v>517387</v>
      </c>
      <c r="D1368" s="10">
        <v>29.740606000000003</v>
      </c>
      <c r="E1368" s="7">
        <f t="shared" si="105"/>
        <v>1.6865548171518876</v>
      </c>
      <c r="F1368" s="7">
        <f t="shared" si="106"/>
        <v>0.11616289815447711</v>
      </c>
      <c r="G1368" s="9">
        <f t="shared" si="108"/>
        <v>0.0688758509199501</v>
      </c>
      <c r="H1368" s="3">
        <f t="shared" si="109"/>
        <v>-402.059591061312</v>
      </c>
      <c r="I1368" s="9">
        <v>0.2642431658254334</v>
      </c>
      <c r="J1368" s="9">
        <v>0.2642431658254334</v>
      </c>
      <c r="K1368" s="10">
        <f t="shared" si="107"/>
        <v>7.85875188300688</v>
      </c>
    </row>
    <row r="1369" spans="1:11" ht="12.75">
      <c r="A1369" s="2">
        <v>4922</v>
      </c>
      <c r="B1369" s="2" t="s">
        <v>56</v>
      </c>
      <c r="C1369" s="3">
        <v>31220</v>
      </c>
      <c r="D1369" s="10">
        <v>36.06419</v>
      </c>
      <c r="E1369" s="7">
        <f t="shared" si="105"/>
        <v>0.10176954850330977</v>
      </c>
      <c r="F1369" s="7">
        <f t="shared" si="106"/>
        <v>0.1408619861341666</v>
      </c>
      <c r="G1369" s="9">
        <f t="shared" si="108"/>
        <v>1.3841270616385357</v>
      </c>
      <c r="H1369" s="3">
        <f t="shared" si="109"/>
        <v>10.008641344440118</v>
      </c>
      <c r="I1369" s="9">
        <v>0.2642431658254334</v>
      </c>
      <c r="J1369" s="9">
        <v>0.2642431658254334</v>
      </c>
      <c r="K1369" s="10">
        <f t="shared" si="107"/>
        <v>9.529715738529937</v>
      </c>
    </row>
    <row r="1370" spans="1:11" ht="12.75">
      <c r="A1370" s="2">
        <v>49221</v>
      </c>
      <c r="B1370" s="2" t="s">
        <v>56</v>
      </c>
      <c r="C1370" s="3">
        <v>31220</v>
      </c>
      <c r="D1370" s="10">
        <v>36.06419</v>
      </c>
      <c r="E1370" s="7">
        <f t="shared" si="105"/>
        <v>0.10176954850330977</v>
      </c>
      <c r="F1370" s="7">
        <f t="shared" si="106"/>
        <v>0.1408619861341666</v>
      </c>
      <c r="G1370" s="9">
        <f t="shared" si="108"/>
        <v>1.3841270616385357</v>
      </c>
      <c r="H1370" s="3">
        <f t="shared" si="109"/>
        <v>10.008641344440118</v>
      </c>
      <c r="I1370" s="9">
        <v>0.2642431658254334</v>
      </c>
      <c r="J1370" s="9">
        <v>0.2642431658254334</v>
      </c>
      <c r="K1370" s="10">
        <f t="shared" si="107"/>
        <v>9.529715738529937</v>
      </c>
    </row>
    <row r="1371" spans="1:11" ht="12.75">
      <c r="A1371" s="2">
        <v>492210</v>
      </c>
      <c r="B1371" s="2" t="s">
        <v>56</v>
      </c>
      <c r="C1371" s="3">
        <v>31220</v>
      </c>
      <c r="D1371" s="10">
        <v>36.06419</v>
      </c>
      <c r="E1371" s="7">
        <f t="shared" si="105"/>
        <v>0.10176954850330977</v>
      </c>
      <c r="F1371" s="7">
        <f t="shared" si="106"/>
        <v>0.1408619861341666</v>
      </c>
      <c r="G1371" s="9">
        <f t="shared" si="108"/>
        <v>1.3841270616385357</v>
      </c>
      <c r="H1371" s="3">
        <f t="shared" si="109"/>
        <v>10.008641344440118</v>
      </c>
      <c r="I1371" s="9">
        <v>0.2642431658254334</v>
      </c>
      <c r="J1371" s="9">
        <v>0.2642431658254334</v>
      </c>
      <c r="K1371" s="10">
        <f t="shared" si="107"/>
        <v>9.529715738529937</v>
      </c>
    </row>
    <row r="1372" spans="1:11" ht="12.75">
      <c r="A1372" s="2">
        <v>493</v>
      </c>
      <c r="B1372" s="2" t="s">
        <v>57</v>
      </c>
      <c r="C1372" s="3">
        <v>673693</v>
      </c>
      <c r="D1372" s="10">
        <v>1115.0257100000001</v>
      </c>
      <c r="E1372" s="7">
        <f t="shared" si="105"/>
        <v>2.1960740691813028</v>
      </c>
      <c r="F1372" s="7">
        <f t="shared" si="106"/>
        <v>4.355143872668685</v>
      </c>
      <c r="G1372" s="9">
        <f t="shared" si="108"/>
        <v>1.9831498098296312</v>
      </c>
      <c r="H1372" s="3">
        <f t="shared" si="109"/>
        <v>552.775846437857</v>
      </c>
      <c r="I1372" s="9">
        <v>0.011562673614156973</v>
      </c>
      <c r="J1372" s="9">
        <v>0.011562673614156973</v>
      </c>
      <c r="K1372" s="10">
        <f t="shared" si="107"/>
        <v>12.892678356123646</v>
      </c>
    </row>
    <row r="1373" spans="1:11" ht="12.75">
      <c r="A1373" s="2">
        <v>4931</v>
      </c>
      <c r="B1373" s="2" t="s">
        <v>57</v>
      </c>
      <c r="C1373" s="3">
        <v>673693</v>
      </c>
      <c r="D1373" s="10">
        <v>1115.0257100000001</v>
      </c>
      <c r="E1373" s="7">
        <f t="shared" si="105"/>
        <v>2.1960740691813028</v>
      </c>
      <c r="F1373" s="7">
        <f t="shared" si="106"/>
        <v>4.355143872668685</v>
      </c>
      <c r="G1373" s="9">
        <f t="shared" si="108"/>
        <v>1.9831498098296312</v>
      </c>
      <c r="H1373" s="3">
        <f t="shared" si="109"/>
        <v>552.775846437857</v>
      </c>
      <c r="I1373" s="9">
        <v>0.011562673614156973</v>
      </c>
      <c r="J1373" s="9">
        <v>0.011562673614156973</v>
      </c>
      <c r="K1373" s="10">
        <f t="shared" si="107"/>
        <v>12.892678356123646</v>
      </c>
    </row>
    <row r="1374" spans="1:11" ht="12.75">
      <c r="A1374" s="2">
        <v>49311</v>
      </c>
      <c r="B1374" s="2" t="s">
        <v>58</v>
      </c>
      <c r="C1374" s="3">
        <v>558297</v>
      </c>
      <c r="D1374" s="10">
        <v>783.03755</v>
      </c>
      <c r="E1374" s="7">
        <f t="shared" si="105"/>
        <v>1.819911390799242</v>
      </c>
      <c r="F1374" s="7">
        <f t="shared" si="106"/>
        <v>3.058441753734987</v>
      </c>
      <c r="G1374" s="9">
        <f t="shared" si="108"/>
        <v>1.6805443216616307</v>
      </c>
      <c r="H1374" s="3">
        <f t="shared" si="109"/>
        <v>317.0947361706241</v>
      </c>
      <c r="I1374" s="9">
        <v>0.011562673614156973</v>
      </c>
      <c r="J1374" s="9">
        <v>0.011562673614156973</v>
      </c>
      <c r="K1374" s="10">
        <f t="shared" si="107"/>
        <v>9.05400761827912</v>
      </c>
    </row>
    <row r="1375" spans="1:11" ht="12.75">
      <c r="A1375" s="2">
        <v>493110</v>
      </c>
      <c r="B1375" s="2" t="s">
        <v>58</v>
      </c>
      <c r="C1375" s="3">
        <v>558297</v>
      </c>
      <c r="D1375" s="10">
        <v>783.03755</v>
      </c>
      <c r="E1375" s="7">
        <f t="shared" si="105"/>
        <v>1.819911390799242</v>
      </c>
      <c r="F1375" s="7">
        <f t="shared" si="106"/>
        <v>3.058441753734987</v>
      </c>
      <c r="G1375" s="9">
        <f t="shared" si="108"/>
        <v>1.6805443216616307</v>
      </c>
      <c r="H1375" s="3">
        <f t="shared" si="109"/>
        <v>317.0947361706241</v>
      </c>
      <c r="I1375" s="9">
        <v>0.011562673614156973</v>
      </c>
      <c r="J1375" s="9">
        <v>0.011562673614156973</v>
      </c>
      <c r="K1375" s="10">
        <f t="shared" si="107"/>
        <v>9.05400761827912</v>
      </c>
    </row>
    <row r="1376" spans="1:11" ht="12.75">
      <c r="A1376" s="2">
        <v>49312</v>
      </c>
      <c r="B1376" s="2" t="s">
        <v>59</v>
      </c>
      <c r="C1376" s="3">
        <v>42711</v>
      </c>
      <c r="D1376" s="10">
        <v>0</v>
      </c>
      <c r="E1376" s="7">
        <f t="shared" si="105"/>
        <v>0.1392273922525581</v>
      </c>
      <c r="F1376" s="7">
        <f t="shared" si="106"/>
        <v>0</v>
      </c>
      <c r="G1376" s="9">
        <f t="shared" si="108"/>
        <v>0</v>
      </c>
      <c r="H1376" s="3" t="str">
        <f t="shared" si="109"/>
        <v> </v>
      </c>
      <c r="I1376" s="9">
        <v>0.011562673614156973</v>
      </c>
      <c r="J1376" s="9">
        <v>0.011562673614156973</v>
      </c>
      <c r="K1376" s="10">
        <f t="shared" si="107"/>
        <v>0</v>
      </c>
    </row>
    <row r="1377" spans="1:11" ht="12.75">
      <c r="A1377" s="2">
        <v>493120</v>
      </c>
      <c r="B1377" s="2" t="s">
        <v>59</v>
      </c>
      <c r="C1377" s="3">
        <v>42711</v>
      </c>
      <c r="D1377" s="10">
        <v>0</v>
      </c>
      <c r="E1377" s="7">
        <f t="shared" si="105"/>
        <v>0.1392273922525581</v>
      </c>
      <c r="F1377" s="7">
        <f t="shared" si="106"/>
        <v>0</v>
      </c>
      <c r="G1377" s="9">
        <f t="shared" si="108"/>
        <v>0</v>
      </c>
      <c r="H1377" s="3" t="str">
        <f t="shared" si="109"/>
        <v> </v>
      </c>
      <c r="I1377" s="9">
        <v>0.011562673614156973</v>
      </c>
      <c r="J1377" s="9">
        <v>0.011562673614156973</v>
      </c>
      <c r="K1377" s="10">
        <f t="shared" si="107"/>
        <v>0</v>
      </c>
    </row>
    <row r="1378" spans="1:11" ht="12.75">
      <c r="A1378" s="2">
        <v>49313</v>
      </c>
      <c r="B1378" s="2" t="s">
        <v>60</v>
      </c>
      <c r="C1378" s="3">
        <v>6686</v>
      </c>
      <c r="D1378" s="10">
        <v>0</v>
      </c>
      <c r="E1378" s="7">
        <f t="shared" si="105"/>
        <v>0.021794721373899078</v>
      </c>
      <c r="F1378" s="7">
        <f t="shared" si="106"/>
        <v>0</v>
      </c>
      <c r="G1378" s="9">
        <f t="shared" si="108"/>
        <v>0</v>
      </c>
      <c r="H1378" s="3" t="str">
        <f t="shared" si="109"/>
        <v> </v>
      </c>
      <c r="I1378" s="9">
        <v>0.011562673614156973</v>
      </c>
      <c r="J1378" s="9">
        <v>0.011562673614156973</v>
      </c>
      <c r="K1378" s="10">
        <f t="shared" si="107"/>
        <v>0</v>
      </c>
    </row>
    <row r="1379" spans="1:11" ht="12.75">
      <c r="A1379" s="2">
        <v>493130</v>
      </c>
      <c r="B1379" s="2" t="s">
        <v>60</v>
      </c>
      <c r="C1379" s="3">
        <v>6686</v>
      </c>
      <c r="D1379" s="10">
        <v>0</v>
      </c>
      <c r="E1379" s="7">
        <f t="shared" si="105"/>
        <v>0.021794721373899078</v>
      </c>
      <c r="F1379" s="7">
        <f t="shared" si="106"/>
        <v>0</v>
      </c>
      <c r="G1379" s="9">
        <f t="shared" si="108"/>
        <v>0</v>
      </c>
      <c r="H1379" s="3" t="str">
        <f t="shared" si="109"/>
        <v> </v>
      </c>
      <c r="I1379" s="9">
        <v>0.011562673614156973</v>
      </c>
      <c r="J1379" s="9">
        <v>0.011562673614156973</v>
      </c>
      <c r="K1379" s="10">
        <f t="shared" si="107"/>
        <v>0</v>
      </c>
    </row>
    <row r="1380" spans="1:11" ht="12.75">
      <c r="A1380" s="2">
        <v>49319</v>
      </c>
      <c r="B1380" s="2" t="s">
        <v>61</v>
      </c>
      <c r="C1380" s="3">
        <v>65999</v>
      </c>
      <c r="D1380" s="10">
        <v>331.98816</v>
      </c>
      <c r="E1380" s="7">
        <f t="shared" si="105"/>
        <v>0.2151405647556035</v>
      </c>
      <c r="F1380" s="7">
        <f t="shared" si="106"/>
        <v>1.2967021189336978</v>
      </c>
      <c r="G1380" s="9">
        <f t="shared" si="108"/>
        <v>6.027232104771744</v>
      </c>
      <c r="H1380" s="3">
        <f t="shared" si="109"/>
        <v>276.9067969084466</v>
      </c>
      <c r="I1380" s="9">
        <v>0.011562673614156973</v>
      </c>
      <c r="J1380" s="9">
        <v>0.011562673614156973</v>
      </c>
      <c r="K1380" s="10">
        <f t="shared" si="107"/>
        <v>3.8386707378445233</v>
      </c>
    </row>
    <row r="1381" spans="1:11" ht="12.75">
      <c r="A1381" s="2">
        <v>493190</v>
      </c>
      <c r="B1381" s="2" t="s">
        <v>61</v>
      </c>
      <c r="C1381" s="3">
        <v>65999</v>
      </c>
      <c r="D1381" s="10">
        <v>331.98816</v>
      </c>
      <c r="E1381" s="7">
        <f t="shared" si="105"/>
        <v>0.2151405647556035</v>
      </c>
      <c r="F1381" s="7">
        <f t="shared" si="106"/>
        <v>1.2967021189336978</v>
      </c>
      <c r="G1381" s="9">
        <f t="shared" si="108"/>
        <v>6.027232104771744</v>
      </c>
      <c r="H1381" s="3">
        <f t="shared" si="109"/>
        <v>276.9067969084466</v>
      </c>
      <c r="I1381" s="9">
        <v>0.011562673614156973</v>
      </c>
      <c r="J1381" s="9">
        <v>0.011562673614156973</v>
      </c>
      <c r="K1381" s="10">
        <f t="shared" si="107"/>
        <v>3.8386707378445233</v>
      </c>
    </row>
    <row r="1382" spans="1:11" ht="12.75">
      <c r="A1382" s="2">
        <v>51</v>
      </c>
      <c r="B1382" s="2" t="s">
        <v>62</v>
      </c>
      <c r="C1382" s="3">
        <v>3288109</v>
      </c>
      <c r="D1382" s="10">
        <v>2584.369736</v>
      </c>
      <c r="E1382" s="7">
        <f t="shared" si="105"/>
        <v>10.71842947981004</v>
      </c>
      <c r="F1382" s="7">
        <f t="shared" si="106"/>
        <v>10.094208518699347</v>
      </c>
      <c r="G1382" s="9">
        <f t="shared" si="108"/>
        <v>0.9417619006323158</v>
      </c>
      <c r="H1382" s="3">
        <f t="shared" si="109"/>
        <v>-159.816171568365</v>
      </c>
      <c r="I1382"/>
      <c r="J1382" s="12">
        <f>((D1383/D1382)*J1383)+((D1399/D1382)*J1399)+((D1422/D1382)*J1422)+((D1432/D1382)*J1432)+((D1446/D1382)*J1446)+((D1450/D1382)*J1450)</f>
        <v>0.30201278133524506</v>
      </c>
      <c r="K1382" s="10">
        <f t="shared" si="107"/>
        <v>780.5126919679931</v>
      </c>
    </row>
    <row r="1383" spans="1:11" ht="12.75">
      <c r="A1383" s="2">
        <v>511</v>
      </c>
      <c r="B1383" s="2" t="s">
        <v>63</v>
      </c>
      <c r="C1383" s="3">
        <v>963272</v>
      </c>
      <c r="D1383" s="10">
        <v>81.416144</v>
      </c>
      <c r="E1383" s="7">
        <f t="shared" si="105"/>
        <v>3.140030638240878</v>
      </c>
      <c r="F1383" s="7">
        <f t="shared" si="106"/>
        <v>0.3180007577385021</v>
      </c>
      <c r="G1383" s="9">
        <f t="shared" si="108"/>
        <v>0.1012731385056338</v>
      </c>
      <c r="H1383" s="3">
        <f t="shared" si="109"/>
        <v>-722.5102001556207</v>
      </c>
      <c r="I1383"/>
      <c r="J1383" s="12">
        <f>((D1384/D1383)*J1384)+((D1396/D1383)*J1396)</f>
        <v>0.7054057555823904</v>
      </c>
      <c r="K1383" s="10">
        <f t="shared" si="107"/>
        <v>57.431416574924704</v>
      </c>
    </row>
    <row r="1384" spans="1:11" ht="12.75">
      <c r="A1384" s="2">
        <v>5111</v>
      </c>
      <c r="B1384" s="2" t="s">
        <v>64</v>
      </c>
      <c r="C1384" s="3">
        <v>593253</v>
      </c>
      <c r="D1384" s="10">
        <v>30.827472</v>
      </c>
      <c r="E1384" s="7">
        <f t="shared" si="105"/>
        <v>1.9338593836718139</v>
      </c>
      <c r="F1384" s="7">
        <f t="shared" si="106"/>
        <v>0.12040805390098623</v>
      </c>
      <c r="G1384" s="9">
        <f t="shared" si="108"/>
        <v>0.06226308640515928</v>
      </c>
      <c r="H1384" s="3">
        <f t="shared" si="109"/>
        <v>-464.2888767045762</v>
      </c>
      <c r="I1384"/>
      <c r="J1384" s="12">
        <f>((D1385/D1384)*J1385)+((D1387/D1384)*J1387)+((D1389/D1384)*J1389)+((D1391/D1384)*J1391)+((D1393/D1384)*J1393)</f>
        <v>0.6125349648209721</v>
      </c>
      <c r="K1384" s="10">
        <f t="shared" si="107"/>
        <v>18.882904477039503</v>
      </c>
    </row>
    <row r="1385" spans="1:11" ht="12.75">
      <c r="A1385" s="2">
        <v>51111</v>
      </c>
      <c r="B1385" s="2" t="s">
        <v>65</v>
      </c>
      <c r="C1385" s="3">
        <v>299114</v>
      </c>
      <c r="D1385" s="10">
        <v>13.042392</v>
      </c>
      <c r="E1385" s="7">
        <f t="shared" si="105"/>
        <v>0.9750383321915118</v>
      </c>
      <c r="F1385" s="7">
        <f t="shared" si="106"/>
        <v>0.05094186895810955</v>
      </c>
      <c r="G1385" s="9">
        <f t="shared" si="108"/>
        <v>0.05224601667055673</v>
      </c>
      <c r="H1385" s="3">
        <f t="shared" si="109"/>
        <v>-236.59179699933182</v>
      </c>
      <c r="I1385" s="9">
        <v>0.7396366628520169</v>
      </c>
      <c r="J1385" s="9">
        <v>0.7396366628520169</v>
      </c>
      <c r="K1385" s="10">
        <f t="shared" si="107"/>
        <v>9.646631294487841</v>
      </c>
    </row>
    <row r="1386" spans="1:11" ht="12.75">
      <c r="A1386" s="2">
        <v>511110</v>
      </c>
      <c r="B1386" s="2" t="s">
        <v>65</v>
      </c>
      <c r="C1386" s="3">
        <v>299114</v>
      </c>
      <c r="D1386" s="10">
        <v>13.042392</v>
      </c>
      <c r="E1386" s="7">
        <f t="shared" si="105"/>
        <v>0.9750383321915118</v>
      </c>
      <c r="F1386" s="7">
        <f t="shared" si="106"/>
        <v>0.05094186895810955</v>
      </c>
      <c r="G1386" s="9">
        <f t="shared" si="108"/>
        <v>0.05224601667055673</v>
      </c>
      <c r="H1386" s="3">
        <f t="shared" si="109"/>
        <v>-236.59179699933182</v>
      </c>
      <c r="I1386" s="9">
        <v>0.7396366628520169</v>
      </c>
      <c r="J1386" s="9">
        <v>0.7396366628520169</v>
      </c>
      <c r="K1386" s="10">
        <f t="shared" si="107"/>
        <v>9.646631294487841</v>
      </c>
    </row>
    <row r="1387" spans="1:11" ht="12.75">
      <c r="A1387" s="2">
        <v>51112</v>
      </c>
      <c r="B1387" s="2" t="s">
        <v>66</v>
      </c>
      <c r="C1387" s="3">
        <v>143816</v>
      </c>
      <c r="D1387" s="10">
        <v>9.880600000000001</v>
      </c>
      <c r="E1387" s="7">
        <f t="shared" si="105"/>
        <v>0.46880491311825745</v>
      </c>
      <c r="F1387" s="7">
        <f t="shared" si="106"/>
        <v>0.03859232496826482</v>
      </c>
      <c r="G1387" s="9">
        <f t="shared" si="108"/>
        <v>0.08232064956736021</v>
      </c>
      <c r="H1387" s="3">
        <f t="shared" si="109"/>
        <v>-110.14517788110187</v>
      </c>
      <c r="I1387" s="9">
        <v>0.6544160202263977</v>
      </c>
      <c r="J1387" s="9">
        <v>0.6544160202263977</v>
      </c>
      <c r="K1387" s="10">
        <f t="shared" si="107"/>
        <v>6.466022929448946</v>
      </c>
    </row>
    <row r="1388" spans="1:11" ht="12.75">
      <c r="A1388" s="2">
        <v>511120</v>
      </c>
      <c r="B1388" s="2" t="s">
        <v>66</v>
      </c>
      <c r="C1388" s="3">
        <v>143816</v>
      </c>
      <c r="D1388" s="10">
        <v>9.880600000000001</v>
      </c>
      <c r="E1388" s="7">
        <f t="shared" si="105"/>
        <v>0.46880491311825745</v>
      </c>
      <c r="F1388" s="7">
        <f t="shared" si="106"/>
        <v>0.03859232496826482</v>
      </c>
      <c r="G1388" s="9">
        <f t="shared" si="108"/>
        <v>0.08232064956736021</v>
      </c>
      <c r="H1388" s="3">
        <f t="shared" si="109"/>
        <v>-110.14517788110187</v>
      </c>
      <c r="I1388" s="9">
        <v>0.6544160202263977</v>
      </c>
      <c r="J1388" s="9">
        <v>0.6544160202263977</v>
      </c>
      <c r="K1388" s="10">
        <f t="shared" si="107"/>
        <v>6.466022929448946</v>
      </c>
    </row>
    <row r="1389" spans="1:11" ht="12.75">
      <c r="A1389" s="2">
        <v>51113</v>
      </c>
      <c r="B1389" s="2" t="s">
        <v>67</v>
      </c>
      <c r="C1389" s="3">
        <v>83744</v>
      </c>
      <c r="D1389" s="10">
        <v>3.161792</v>
      </c>
      <c r="E1389" s="7">
        <f t="shared" si="105"/>
        <v>0.27298491575468203</v>
      </c>
      <c r="F1389" s="7">
        <f t="shared" si="106"/>
        <v>0.012349543989844742</v>
      </c>
      <c r="G1389" s="9">
        <f t="shared" si="108"/>
        <v>0.04523892448673854</v>
      </c>
      <c r="H1389" s="3">
        <f t="shared" si="109"/>
        <v>-66.72917105609247</v>
      </c>
      <c r="I1389" s="9">
        <v>0.22674375597831864</v>
      </c>
      <c r="J1389" s="9">
        <v>0.22674375597831864</v>
      </c>
      <c r="K1389" s="10">
        <f t="shared" si="107"/>
        <v>0.7169165937022001</v>
      </c>
    </row>
    <row r="1390" spans="1:11" ht="12.75">
      <c r="A1390" s="2">
        <v>511130</v>
      </c>
      <c r="B1390" s="2" t="s">
        <v>67</v>
      </c>
      <c r="C1390" s="3">
        <v>83744</v>
      </c>
      <c r="D1390" s="10">
        <v>3.161792</v>
      </c>
      <c r="E1390" s="7">
        <f t="shared" si="105"/>
        <v>0.27298491575468203</v>
      </c>
      <c r="F1390" s="7">
        <f t="shared" si="106"/>
        <v>0.012349543989844742</v>
      </c>
      <c r="G1390" s="9">
        <f t="shared" si="108"/>
        <v>0.04523892448673854</v>
      </c>
      <c r="H1390" s="3">
        <f t="shared" si="109"/>
        <v>-66.72917105609247</v>
      </c>
      <c r="I1390" s="9">
        <v>0.22674375597831864</v>
      </c>
      <c r="J1390" s="9">
        <v>0.22674375597831864</v>
      </c>
      <c r="K1390" s="10">
        <f t="shared" si="107"/>
        <v>0.7169165937022001</v>
      </c>
    </row>
    <row r="1391" spans="1:11" ht="12.75">
      <c r="A1391" s="2">
        <v>51114</v>
      </c>
      <c r="B1391" s="2" t="s">
        <v>68</v>
      </c>
      <c r="C1391" s="3">
        <v>45714</v>
      </c>
      <c r="D1391" s="10">
        <v>1.580896</v>
      </c>
      <c r="E1391" s="7">
        <f t="shared" si="105"/>
        <v>0.14901643626778677</v>
      </c>
      <c r="F1391" s="7">
        <f t="shared" si="106"/>
        <v>0.006174771994922371</v>
      </c>
      <c r="G1391" s="9">
        <f t="shared" si="108"/>
        <v>0.04143685186395231</v>
      </c>
      <c r="H1391" s="3">
        <f t="shared" si="109"/>
        <v>-36.571037095460106</v>
      </c>
      <c r="I1391" s="9">
        <v>0.4329472357027309</v>
      </c>
      <c r="J1391" s="9">
        <v>0.4329472357027309</v>
      </c>
      <c r="K1391" s="10">
        <f t="shared" si="107"/>
        <v>0.6844445531335045</v>
      </c>
    </row>
    <row r="1392" spans="1:11" ht="12.75">
      <c r="A1392" s="2">
        <v>511140</v>
      </c>
      <c r="B1392" s="2" t="s">
        <v>68</v>
      </c>
      <c r="C1392" s="3">
        <v>45714</v>
      </c>
      <c r="D1392" s="10">
        <v>1.580896</v>
      </c>
      <c r="E1392" s="7">
        <f t="shared" si="105"/>
        <v>0.14901643626778677</v>
      </c>
      <c r="F1392" s="7">
        <f t="shared" si="106"/>
        <v>0.006174771994922371</v>
      </c>
      <c r="G1392" s="9">
        <f t="shared" si="108"/>
        <v>0.04143685186395231</v>
      </c>
      <c r="H1392" s="3">
        <f t="shared" si="109"/>
        <v>-36.571037095460106</v>
      </c>
      <c r="I1392" s="9">
        <v>0.4329472357027309</v>
      </c>
      <c r="J1392" s="9">
        <v>0.4329472357027309</v>
      </c>
      <c r="K1392" s="10">
        <f t="shared" si="107"/>
        <v>0.6844445531335045</v>
      </c>
    </row>
    <row r="1393" spans="1:11" ht="12.75">
      <c r="A1393" s="2">
        <v>51119</v>
      </c>
      <c r="B1393" s="2" t="s">
        <v>69</v>
      </c>
      <c r="C1393" s="3">
        <v>20865</v>
      </c>
      <c r="D1393" s="10">
        <v>3.161792</v>
      </c>
      <c r="E1393" s="7">
        <f t="shared" si="105"/>
        <v>0.06801478633957586</v>
      </c>
      <c r="F1393" s="7">
        <f t="shared" si="106"/>
        <v>0.012349543989844742</v>
      </c>
      <c r="G1393" s="9">
        <f t="shared" si="108"/>
        <v>0.18157145900874344</v>
      </c>
      <c r="H1393" s="3">
        <f t="shared" si="109"/>
        <v>-14.25169367258991</v>
      </c>
      <c r="I1393" s="9">
        <v>0.4329472357027309</v>
      </c>
      <c r="J1393" s="9">
        <v>0.4329472357027309</v>
      </c>
      <c r="K1393" s="10">
        <f t="shared" si="107"/>
        <v>1.368889106267009</v>
      </c>
    </row>
    <row r="1394" spans="1:11" ht="12.75">
      <c r="A1394" s="2">
        <v>511191</v>
      </c>
      <c r="B1394" s="2" t="s">
        <v>70</v>
      </c>
      <c r="C1394" s="3">
        <v>11044</v>
      </c>
      <c r="D1394" s="10">
        <v>0</v>
      </c>
      <c r="E1394" s="7">
        <f t="shared" si="105"/>
        <v>0.03600073330142707</v>
      </c>
      <c r="F1394" s="7">
        <f t="shared" si="106"/>
        <v>0</v>
      </c>
      <c r="G1394" s="9">
        <f t="shared" si="108"/>
        <v>0</v>
      </c>
      <c r="H1394" s="3" t="str">
        <f t="shared" si="109"/>
        <v> </v>
      </c>
      <c r="I1394" s="9">
        <v>0.4329472357027309</v>
      </c>
      <c r="J1394" s="9">
        <v>0.4329472357027309</v>
      </c>
      <c r="K1394" s="10">
        <f t="shared" si="107"/>
        <v>0</v>
      </c>
    </row>
    <row r="1395" spans="1:11" ht="12.75">
      <c r="A1395" s="2">
        <v>511199</v>
      </c>
      <c r="B1395" s="2" t="s">
        <v>71</v>
      </c>
      <c r="C1395" s="3">
        <v>9821</v>
      </c>
      <c r="D1395" s="10">
        <v>3.161792</v>
      </c>
      <c r="E1395" s="7">
        <f t="shared" si="105"/>
        <v>0.03201405303814879</v>
      </c>
      <c r="F1395" s="7">
        <f t="shared" si="106"/>
        <v>0.012349543989844742</v>
      </c>
      <c r="G1395" s="9">
        <f t="shared" si="108"/>
        <v>0.3857538430116518</v>
      </c>
      <c r="H1395" s="3">
        <f t="shared" si="109"/>
        <v>-5.034605929092043</v>
      </c>
      <c r="I1395" s="9">
        <v>0.4329472357027309</v>
      </c>
      <c r="J1395" s="9">
        <v>0.4329472357027309</v>
      </c>
      <c r="K1395" s="10">
        <f t="shared" si="107"/>
        <v>1.368889106267009</v>
      </c>
    </row>
    <row r="1396" spans="1:11" ht="12.75">
      <c r="A1396" s="2">
        <v>5112</v>
      </c>
      <c r="B1396" s="2" t="s">
        <v>72</v>
      </c>
      <c r="C1396" s="3">
        <v>370019</v>
      </c>
      <c r="D1396" s="10">
        <v>50.588672</v>
      </c>
      <c r="E1396" s="7">
        <f t="shared" si="105"/>
        <v>1.206171254569064</v>
      </c>
      <c r="F1396" s="7">
        <f t="shared" si="106"/>
        <v>0.19759270383751587</v>
      </c>
      <c r="G1396" s="9">
        <f t="shared" si="108"/>
        <v>0.16381811711149674</v>
      </c>
      <c r="H1396" s="3">
        <f t="shared" si="109"/>
        <v>-258.22132345104455</v>
      </c>
      <c r="I1396" s="9">
        <v>0.7619988937026296</v>
      </c>
      <c r="J1396" s="9">
        <v>0.7619988937026296</v>
      </c>
      <c r="K1396" s="10">
        <f t="shared" si="107"/>
        <v>38.5485120978852</v>
      </c>
    </row>
    <row r="1397" spans="1:11" ht="12.75">
      <c r="A1397" s="2">
        <v>51121</v>
      </c>
      <c r="B1397" s="2" t="s">
        <v>72</v>
      </c>
      <c r="C1397" s="3">
        <v>370019</v>
      </c>
      <c r="D1397" s="10">
        <v>50.588672</v>
      </c>
      <c r="E1397" s="7">
        <f t="shared" si="105"/>
        <v>1.206171254569064</v>
      </c>
      <c r="F1397" s="7">
        <f t="shared" si="106"/>
        <v>0.19759270383751587</v>
      </c>
      <c r="G1397" s="9">
        <f t="shared" si="108"/>
        <v>0.16381811711149674</v>
      </c>
      <c r="H1397" s="3">
        <f t="shared" si="109"/>
        <v>-258.22132345104455</v>
      </c>
      <c r="I1397" s="9">
        <v>0.7619988937026296</v>
      </c>
      <c r="J1397" s="9">
        <v>0.7619988937026296</v>
      </c>
      <c r="K1397" s="10">
        <f t="shared" si="107"/>
        <v>38.5485120978852</v>
      </c>
    </row>
    <row r="1398" spans="1:11" ht="12.75">
      <c r="A1398" s="2">
        <v>511210</v>
      </c>
      <c r="B1398" s="2" t="s">
        <v>72</v>
      </c>
      <c r="C1398" s="3">
        <v>370019</v>
      </c>
      <c r="D1398" s="10">
        <v>50.588672</v>
      </c>
      <c r="E1398" s="7">
        <f t="shared" si="105"/>
        <v>1.206171254569064</v>
      </c>
      <c r="F1398" s="7">
        <f t="shared" si="106"/>
        <v>0.19759270383751587</v>
      </c>
      <c r="G1398" s="9">
        <f t="shared" si="108"/>
        <v>0.16381811711149674</v>
      </c>
      <c r="H1398" s="3">
        <f t="shared" si="109"/>
        <v>-258.22132345104455</v>
      </c>
      <c r="I1398" s="9">
        <v>0.7619988937026296</v>
      </c>
      <c r="J1398" s="9">
        <v>0.7619988937026296</v>
      </c>
      <c r="K1398" s="10">
        <f t="shared" si="107"/>
        <v>38.5485120978852</v>
      </c>
    </row>
    <row r="1399" spans="1:11" ht="12.75">
      <c r="A1399" s="2">
        <v>512</v>
      </c>
      <c r="B1399" s="2" t="s">
        <v>73</v>
      </c>
      <c r="C1399" s="3">
        <v>340053</v>
      </c>
      <c r="D1399" s="10">
        <v>304.52009200000003</v>
      </c>
      <c r="E1399" s="7">
        <f t="shared" si="105"/>
        <v>1.1084894387314541</v>
      </c>
      <c r="F1399" s="7">
        <f t="shared" si="106"/>
        <v>1.1894154555219218</v>
      </c>
      <c r="G1399" s="9">
        <f t="shared" si="108"/>
        <v>1.0730056723707524</v>
      </c>
      <c r="H1399" s="3">
        <f t="shared" si="109"/>
        <v>20.719083448779486</v>
      </c>
      <c r="I1399"/>
      <c r="J1399" s="12">
        <f>((D1400/D1399)*J1400)+((D1411/D1399)*J1411)</f>
        <v>0.00596076149395195</v>
      </c>
      <c r="K1399" s="10">
        <f t="shared" si="107"/>
        <v>1.8151716385283054</v>
      </c>
    </row>
    <row r="1400" spans="1:11" ht="12.75">
      <c r="A1400" s="2">
        <v>5121</v>
      </c>
      <c r="B1400" s="2" t="s">
        <v>74</v>
      </c>
      <c r="C1400" s="3">
        <v>316409</v>
      </c>
      <c r="D1400" s="10">
        <v>302.93919600000004</v>
      </c>
      <c r="E1400" s="7">
        <f t="shared" si="105"/>
        <v>1.0314157934780186</v>
      </c>
      <c r="F1400" s="7">
        <f t="shared" si="106"/>
        <v>1.1832406835269995</v>
      </c>
      <c r="G1400" s="9">
        <f t="shared" si="108"/>
        <v>1.1472004704688639</v>
      </c>
      <c r="H1400" s="3">
        <f t="shared" si="109"/>
        <v>38.87096747479035</v>
      </c>
      <c r="I1400" s="9">
        <v>0.005789753533822843</v>
      </c>
      <c r="J1400" s="9">
        <v>0.005789753533822843</v>
      </c>
      <c r="K1400" s="10">
        <f t="shared" si="107"/>
        <v>1.753943280574451</v>
      </c>
    </row>
    <row r="1401" spans="1:11" ht="12.75">
      <c r="A1401" s="2">
        <v>51211</v>
      </c>
      <c r="B1401" s="2" t="s">
        <v>75</v>
      </c>
      <c r="C1401" s="3">
        <v>146539</v>
      </c>
      <c r="D1401" s="10">
        <v>14.623288000000002</v>
      </c>
      <c r="E1401" s="7">
        <f t="shared" si="105"/>
        <v>0.47768122575677485</v>
      </c>
      <c r="F1401" s="7">
        <f t="shared" si="106"/>
        <v>0.05711664095303194</v>
      </c>
      <c r="G1401" s="9">
        <f t="shared" si="108"/>
        <v>0.11957062131245351</v>
      </c>
      <c r="H1401" s="3">
        <f t="shared" si="109"/>
        <v>-107.67504782437828</v>
      </c>
      <c r="I1401" s="9">
        <v>0.005789753533822843</v>
      </c>
      <c r="J1401" s="9">
        <v>0.005789753533822843</v>
      </c>
      <c r="K1401" s="10">
        <f t="shared" si="107"/>
        <v>0.08466523337410918</v>
      </c>
    </row>
    <row r="1402" spans="1:11" ht="12.75">
      <c r="A1402" s="2">
        <v>512110</v>
      </c>
      <c r="B1402" s="2" t="s">
        <v>75</v>
      </c>
      <c r="C1402" s="3">
        <v>146539</v>
      </c>
      <c r="D1402" s="10">
        <v>14.623288000000002</v>
      </c>
      <c r="E1402" s="7">
        <f t="shared" si="105"/>
        <v>0.47768122575677485</v>
      </c>
      <c r="F1402" s="7">
        <f t="shared" si="106"/>
        <v>0.05711664095303194</v>
      </c>
      <c r="G1402" s="9">
        <f t="shared" si="108"/>
        <v>0.11957062131245351</v>
      </c>
      <c r="H1402" s="3">
        <f t="shared" si="109"/>
        <v>-107.67504782437828</v>
      </c>
      <c r="I1402" s="9">
        <v>0.005789753533822843</v>
      </c>
      <c r="J1402" s="9">
        <v>0.005789753533822843</v>
      </c>
      <c r="K1402" s="10">
        <f t="shared" si="107"/>
        <v>0.08466523337410918</v>
      </c>
    </row>
    <row r="1403" spans="1:11" ht="12.75">
      <c r="A1403" s="2">
        <v>51212</v>
      </c>
      <c r="B1403" s="2" t="s">
        <v>76</v>
      </c>
      <c r="C1403" s="3">
        <v>8426</v>
      </c>
      <c r="D1403" s="10">
        <v>0</v>
      </c>
      <c r="E1403" s="7">
        <f t="shared" si="105"/>
        <v>0.02746669492917643</v>
      </c>
      <c r="F1403" s="7">
        <f t="shared" si="106"/>
        <v>0</v>
      </c>
      <c r="G1403" s="9">
        <f t="shared" si="108"/>
        <v>0</v>
      </c>
      <c r="H1403" s="3" t="str">
        <f t="shared" si="109"/>
        <v> </v>
      </c>
      <c r="I1403" s="9">
        <v>0.005789753533822843</v>
      </c>
      <c r="J1403" s="9">
        <v>0.005789753533822843</v>
      </c>
      <c r="K1403" s="10">
        <f t="shared" si="107"/>
        <v>0</v>
      </c>
    </row>
    <row r="1404" spans="1:11" ht="12.75">
      <c r="A1404" s="2">
        <v>512120</v>
      </c>
      <c r="B1404" s="2" t="s">
        <v>76</v>
      </c>
      <c r="C1404" s="3">
        <v>8426</v>
      </c>
      <c r="D1404" s="10">
        <v>0</v>
      </c>
      <c r="E1404" s="7">
        <f t="shared" si="105"/>
        <v>0.02746669492917643</v>
      </c>
      <c r="F1404" s="7">
        <f t="shared" si="106"/>
        <v>0</v>
      </c>
      <c r="G1404" s="9">
        <f t="shared" si="108"/>
        <v>0</v>
      </c>
      <c r="H1404" s="3" t="str">
        <f t="shared" si="109"/>
        <v> </v>
      </c>
      <c r="I1404" s="9">
        <v>0.005789753533822843</v>
      </c>
      <c r="J1404" s="9">
        <v>0.005789753533822843</v>
      </c>
      <c r="K1404" s="10">
        <f t="shared" si="107"/>
        <v>0</v>
      </c>
    </row>
    <row r="1405" spans="1:11" ht="12.75">
      <c r="A1405" s="2">
        <v>51213</v>
      </c>
      <c r="B1405" s="2" t="s">
        <v>77</v>
      </c>
      <c r="C1405" s="3">
        <v>136819</v>
      </c>
      <c r="D1405" s="10">
        <v>216.18752800000001</v>
      </c>
      <c r="E1405" s="7">
        <f t="shared" si="105"/>
        <v>0.4459964079652255</v>
      </c>
      <c r="F1405" s="7">
        <f t="shared" si="106"/>
        <v>0.8444000703056342</v>
      </c>
      <c r="G1405" s="9">
        <f t="shared" si="108"/>
        <v>1.8932889485770756</v>
      </c>
      <c r="H1405" s="3">
        <f t="shared" si="109"/>
        <v>102.00129765070315</v>
      </c>
      <c r="I1405" s="9">
        <v>0.005789753533822843</v>
      </c>
      <c r="J1405" s="9">
        <v>0.005789753533822843</v>
      </c>
      <c r="K1405" s="10">
        <f t="shared" si="107"/>
        <v>1.2516725042064247</v>
      </c>
    </row>
    <row r="1406" spans="1:11" ht="12.75">
      <c r="A1406" s="2">
        <v>512131</v>
      </c>
      <c r="B1406" s="2" t="s">
        <v>78</v>
      </c>
      <c r="C1406" s="3">
        <v>135717</v>
      </c>
      <c r="D1406" s="10">
        <v>216.18752800000001</v>
      </c>
      <c r="E1406" s="7">
        <f t="shared" si="105"/>
        <v>0.44240415804688316</v>
      </c>
      <c r="F1406" s="7">
        <f t="shared" si="106"/>
        <v>0.8444000703056342</v>
      </c>
      <c r="G1406" s="9">
        <f t="shared" si="108"/>
        <v>1.9086621473755456</v>
      </c>
      <c r="H1406" s="3">
        <f t="shared" si="109"/>
        <v>102.92100343604676</v>
      </c>
      <c r="I1406" s="9">
        <v>0.005789753533822843</v>
      </c>
      <c r="J1406" s="9">
        <v>0.005789753533822843</v>
      </c>
      <c r="K1406" s="10">
        <f t="shared" si="107"/>
        <v>1.2516725042064247</v>
      </c>
    </row>
    <row r="1407" spans="1:11" ht="12.75">
      <c r="A1407" s="2">
        <v>512132</v>
      </c>
      <c r="B1407" s="2" t="s">
        <v>79</v>
      </c>
      <c r="C1407" s="3">
        <v>1102</v>
      </c>
      <c r="D1407" s="10">
        <v>0</v>
      </c>
      <c r="E1407" s="7">
        <f t="shared" si="105"/>
        <v>0.003592249918342324</v>
      </c>
      <c r="F1407" s="7">
        <f t="shared" si="106"/>
        <v>0</v>
      </c>
      <c r="G1407" s="9">
        <f t="shared" si="108"/>
        <v>0</v>
      </c>
      <c r="H1407" s="3" t="str">
        <f t="shared" si="109"/>
        <v> </v>
      </c>
      <c r="I1407" s="9">
        <v>0.005789753533822843</v>
      </c>
      <c r="J1407" s="9">
        <v>0.005789753533822843</v>
      </c>
      <c r="K1407" s="10">
        <f t="shared" si="107"/>
        <v>0</v>
      </c>
    </row>
    <row r="1408" spans="1:11" ht="12.75">
      <c r="A1408" s="2">
        <v>51219</v>
      </c>
      <c r="B1408" s="2" t="s">
        <v>80</v>
      </c>
      <c r="C1408" s="3">
        <v>24625</v>
      </c>
      <c r="D1408" s="10">
        <v>72.12838</v>
      </c>
      <c r="E1408" s="7">
        <f t="shared" si="105"/>
        <v>0.08027146482684187</v>
      </c>
      <c r="F1408" s="7">
        <f t="shared" si="106"/>
        <v>0.2817239722683332</v>
      </c>
      <c r="G1408" s="9">
        <f t="shared" si="108"/>
        <v>3.5096403544653874</v>
      </c>
      <c r="H1408" s="3">
        <f t="shared" si="109"/>
        <v>51.576878217707815</v>
      </c>
      <c r="I1408" s="9">
        <v>0.005789753533822843</v>
      </c>
      <c r="J1408" s="9">
        <v>0.005789753533822843</v>
      </c>
      <c r="K1408" s="10">
        <f t="shared" si="107"/>
        <v>0.4176055429939169</v>
      </c>
    </row>
    <row r="1409" spans="1:11" ht="12.75">
      <c r="A1409" s="2">
        <v>512191</v>
      </c>
      <c r="B1409" s="2" t="s">
        <v>81</v>
      </c>
      <c r="C1409" s="3">
        <v>21493</v>
      </c>
      <c r="D1409" s="10">
        <v>72.12838</v>
      </c>
      <c r="E1409" s="7">
        <f t="shared" si="105"/>
        <v>0.07006191242734262</v>
      </c>
      <c r="F1409" s="7">
        <f t="shared" si="106"/>
        <v>0.2817239722683332</v>
      </c>
      <c r="G1409" s="9">
        <f t="shared" si="108"/>
        <v>4.021071685139821</v>
      </c>
      <c r="H1409" s="3">
        <f t="shared" si="109"/>
        <v>54.190778870789615</v>
      </c>
      <c r="I1409" s="9">
        <v>0.005789753533822843</v>
      </c>
      <c r="J1409" s="9">
        <v>0.005789753533822843</v>
      </c>
      <c r="K1409" s="10">
        <f t="shared" si="107"/>
        <v>0.4176055429939169</v>
      </c>
    </row>
    <row r="1410" spans="1:11" ht="12.75">
      <c r="A1410" s="2">
        <v>512199</v>
      </c>
      <c r="B1410" s="2" t="s">
        <v>82</v>
      </c>
      <c r="C1410" s="3">
        <v>3132</v>
      </c>
      <c r="D1410" s="10">
        <v>0</v>
      </c>
      <c r="E1410" s="7">
        <f t="shared" si="105"/>
        <v>0.010209552399499238</v>
      </c>
      <c r="F1410" s="7">
        <f t="shared" si="106"/>
        <v>0</v>
      </c>
      <c r="G1410" s="9">
        <f t="shared" si="108"/>
        <v>0</v>
      </c>
      <c r="H1410" s="3" t="str">
        <f t="shared" si="109"/>
        <v> </v>
      </c>
      <c r="I1410" s="9">
        <v>0.005789753533822843</v>
      </c>
      <c r="J1410" s="9">
        <v>0.005789753533822843</v>
      </c>
      <c r="K1410" s="10">
        <f t="shared" si="107"/>
        <v>0</v>
      </c>
    </row>
    <row r="1411" spans="1:11" ht="12.75">
      <c r="A1411" s="2">
        <v>5122</v>
      </c>
      <c r="B1411" s="2" t="s">
        <v>83</v>
      </c>
      <c r="C1411" s="3">
        <v>23644</v>
      </c>
      <c r="D1411" s="10">
        <v>1.580896</v>
      </c>
      <c r="E1411" s="7">
        <f aca="true" t="shared" si="110" ref="E1411:E1474">C1411/C$2104*1000</f>
        <v>0.07707364525343549</v>
      </c>
      <c r="F1411" s="7">
        <f aca="true" t="shared" si="111" ref="F1411:F1474">D1411/D$2104*1000</f>
        <v>0.006174771994922371</v>
      </c>
      <c r="G1411" s="9">
        <f t="shared" si="108"/>
        <v>0.08011521934142768</v>
      </c>
      <c r="H1411" s="3">
        <f t="shared" si="109"/>
        <v>-18.151884026010823</v>
      </c>
      <c r="I1411" s="9">
        <v>0.03873016185369213</v>
      </c>
      <c r="J1411" s="9">
        <v>0.03873016185369213</v>
      </c>
      <c r="K1411" s="10">
        <f aca="true" t="shared" si="112" ref="K1411:K1474">D1411*J1411</f>
        <v>0.06122835795385448</v>
      </c>
    </row>
    <row r="1412" spans="1:11" ht="12.75">
      <c r="A1412" s="2">
        <v>51221</v>
      </c>
      <c r="B1412" s="2" t="s">
        <v>84</v>
      </c>
      <c r="C1412" s="3">
        <v>1141</v>
      </c>
      <c r="D1412" s="10">
        <v>0</v>
      </c>
      <c r="E1412" s="7">
        <f t="shared" si="110"/>
        <v>0.0037193803600985413</v>
      </c>
      <c r="F1412" s="7">
        <f t="shared" si="111"/>
        <v>0</v>
      </c>
      <c r="G1412" s="9">
        <f aca="true" t="shared" si="113" ref="G1412:G1475">F1412/E1412</f>
        <v>0</v>
      </c>
      <c r="H1412" s="3" t="str">
        <f aca="true" t="shared" si="114" ref="H1412:H1475">IF(D1412&gt;0,(D1412-(D1412/G1412))," ")</f>
        <v> </v>
      </c>
      <c r="I1412" s="9">
        <v>0.03873016185369213</v>
      </c>
      <c r="J1412" s="9">
        <v>0.03873016185369213</v>
      </c>
      <c r="K1412" s="10">
        <f t="shared" si="112"/>
        <v>0</v>
      </c>
    </row>
    <row r="1413" spans="1:11" ht="12.75">
      <c r="A1413" s="2">
        <v>512210</v>
      </c>
      <c r="B1413" s="2" t="s">
        <v>84</v>
      </c>
      <c r="C1413" s="3">
        <v>1141</v>
      </c>
      <c r="D1413" s="10">
        <v>0</v>
      </c>
      <c r="E1413" s="7">
        <f t="shared" si="110"/>
        <v>0.0037193803600985413</v>
      </c>
      <c r="F1413" s="7">
        <f t="shared" si="111"/>
        <v>0</v>
      </c>
      <c r="G1413" s="9">
        <f t="shared" si="113"/>
        <v>0</v>
      </c>
      <c r="H1413" s="3" t="str">
        <f t="shared" si="114"/>
        <v> </v>
      </c>
      <c r="I1413" s="9">
        <v>0.03873016185369213</v>
      </c>
      <c r="J1413" s="9">
        <v>0.03873016185369213</v>
      </c>
      <c r="K1413" s="10">
        <f t="shared" si="112"/>
        <v>0</v>
      </c>
    </row>
    <row r="1414" spans="1:11" ht="12.75">
      <c r="A1414" s="2">
        <v>51222</v>
      </c>
      <c r="B1414" s="2" t="s">
        <v>85</v>
      </c>
      <c r="C1414" s="3">
        <v>7840</v>
      </c>
      <c r="D1414" s="10">
        <v>0</v>
      </c>
      <c r="E1414" s="7">
        <f t="shared" si="110"/>
        <v>0.025556478547916355</v>
      </c>
      <c r="F1414" s="7">
        <f t="shared" si="111"/>
        <v>0</v>
      </c>
      <c r="G1414" s="9">
        <f t="shared" si="113"/>
        <v>0</v>
      </c>
      <c r="H1414" s="3" t="str">
        <f t="shared" si="114"/>
        <v> </v>
      </c>
      <c r="I1414" s="9">
        <v>0.03873016185369213</v>
      </c>
      <c r="J1414" s="9">
        <v>0.03873016185369213</v>
      </c>
      <c r="K1414" s="10">
        <f t="shared" si="112"/>
        <v>0</v>
      </c>
    </row>
    <row r="1415" spans="1:11" ht="12.75">
      <c r="A1415" s="2">
        <v>512220</v>
      </c>
      <c r="B1415" s="2" t="s">
        <v>85</v>
      </c>
      <c r="C1415" s="3">
        <v>7840</v>
      </c>
      <c r="D1415" s="10">
        <v>0</v>
      </c>
      <c r="E1415" s="7">
        <f t="shared" si="110"/>
        <v>0.025556478547916355</v>
      </c>
      <c r="F1415" s="7">
        <f t="shared" si="111"/>
        <v>0</v>
      </c>
      <c r="G1415" s="9">
        <f t="shared" si="113"/>
        <v>0</v>
      </c>
      <c r="H1415" s="3" t="str">
        <f t="shared" si="114"/>
        <v> </v>
      </c>
      <c r="I1415" s="9">
        <v>0.03873016185369213</v>
      </c>
      <c r="J1415" s="9">
        <v>0.03873016185369213</v>
      </c>
      <c r="K1415" s="10">
        <f t="shared" si="112"/>
        <v>0</v>
      </c>
    </row>
    <row r="1416" spans="1:11" ht="12.75">
      <c r="A1416" s="2">
        <v>51223</v>
      </c>
      <c r="B1416" s="2" t="s">
        <v>86</v>
      </c>
      <c r="C1416" s="3">
        <v>5858</v>
      </c>
      <c r="D1416" s="10">
        <v>0</v>
      </c>
      <c r="E1416" s="7">
        <f t="shared" si="110"/>
        <v>0.019095644302767095</v>
      </c>
      <c r="F1416" s="7">
        <f t="shared" si="111"/>
        <v>0</v>
      </c>
      <c r="G1416" s="9">
        <f t="shared" si="113"/>
        <v>0</v>
      </c>
      <c r="H1416" s="3" t="str">
        <f t="shared" si="114"/>
        <v> </v>
      </c>
      <c r="I1416" s="9">
        <v>0.03873016185369213</v>
      </c>
      <c r="J1416" s="9">
        <v>0.03873016185369213</v>
      </c>
      <c r="K1416" s="10">
        <f t="shared" si="112"/>
        <v>0</v>
      </c>
    </row>
    <row r="1417" spans="1:11" ht="12.75">
      <c r="A1417" s="2">
        <v>512230</v>
      </c>
      <c r="B1417" s="2" t="s">
        <v>86</v>
      </c>
      <c r="C1417" s="3">
        <v>5858</v>
      </c>
      <c r="D1417" s="10">
        <v>0</v>
      </c>
      <c r="E1417" s="7">
        <f t="shared" si="110"/>
        <v>0.019095644302767095</v>
      </c>
      <c r="F1417" s="7">
        <f t="shared" si="111"/>
        <v>0</v>
      </c>
      <c r="G1417" s="9">
        <f t="shared" si="113"/>
        <v>0</v>
      </c>
      <c r="H1417" s="3" t="str">
        <f t="shared" si="114"/>
        <v> </v>
      </c>
      <c r="I1417" s="9">
        <v>0.03873016185369213</v>
      </c>
      <c r="J1417" s="9">
        <v>0.03873016185369213</v>
      </c>
      <c r="K1417" s="10">
        <f t="shared" si="112"/>
        <v>0</v>
      </c>
    </row>
    <row r="1418" spans="1:11" ht="12.75">
      <c r="A1418" s="2">
        <v>51224</v>
      </c>
      <c r="B1418" s="2" t="s">
        <v>87</v>
      </c>
      <c r="C1418" s="3">
        <v>5567</v>
      </c>
      <c r="D1418" s="10">
        <v>0</v>
      </c>
      <c r="E1418" s="7">
        <f t="shared" si="110"/>
        <v>0.018147055621970706</v>
      </c>
      <c r="F1418" s="7">
        <f t="shared" si="111"/>
        <v>0</v>
      </c>
      <c r="G1418" s="9">
        <f t="shared" si="113"/>
        <v>0</v>
      </c>
      <c r="H1418" s="3" t="str">
        <f t="shared" si="114"/>
        <v> </v>
      </c>
      <c r="I1418" s="9">
        <v>0.03873016185369213</v>
      </c>
      <c r="J1418" s="9">
        <v>0.03873016185369213</v>
      </c>
      <c r="K1418" s="10">
        <f t="shared" si="112"/>
        <v>0</v>
      </c>
    </row>
    <row r="1419" spans="1:11" ht="12.75">
      <c r="A1419" s="2">
        <v>512240</v>
      </c>
      <c r="B1419" s="2" t="s">
        <v>87</v>
      </c>
      <c r="C1419" s="3">
        <v>5567</v>
      </c>
      <c r="D1419" s="10">
        <v>0</v>
      </c>
      <c r="E1419" s="7">
        <f t="shared" si="110"/>
        <v>0.018147055621970706</v>
      </c>
      <c r="F1419" s="7">
        <f t="shared" si="111"/>
        <v>0</v>
      </c>
      <c r="G1419" s="9">
        <f t="shared" si="113"/>
        <v>0</v>
      </c>
      <c r="H1419" s="3" t="str">
        <f t="shared" si="114"/>
        <v> </v>
      </c>
      <c r="I1419" s="9">
        <v>0.03873016185369213</v>
      </c>
      <c r="J1419" s="9">
        <v>0.03873016185369213</v>
      </c>
      <c r="K1419" s="10">
        <f t="shared" si="112"/>
        <v>0</v>
      </c>
    </row>
    <row r="1420" spans="1:11" ht="12.75">
      <c r="A1420" s="2">
        <v>51229</v>
      </c>
      <c r="B1420" s="2" t="s">
        <v>88</v>
      </c>
      <c r="C1420" s="3">
        <v>3238</v>
      </c>
      <c r="D1420" s="10">
        <v>1.580896</v>
      </c>
      <c r="E1420" s="7">
        <f t="shared" si="110"/>
        <v>0.010555086420682801</v>
      </c>
      <c r="F1420" s="7">
        <f t="shared" si="111"/>
        <v>0.006174771994922371</v>
      </c>
      <c r="G1420" s="9">
        <f t="shared" si="113"/>
        <v>0.5850043996629759</v>
      </c>
      <c r="H1420" s="3">
        <f t="shared" si="114"/>
        <v>-1.121470000855314</v>
      </c>
      <c r="I1420" s="9">
        <v>0.03873016185369213</v>
      </c>
      <c r="J1420" s="9">
        <v>0.03873016185369213</v>
      </c>
      <c r="K1420" s="10">
        <f t="shared" si="112"/>
        <v>0.06122835795385448</v>
      </c>
    </row>
    <row r="1421" spans="1:11" ht="12.75">
      <c r="A1421" s="2">
        <v>512290</v>
      </c>
      <c r="B1421" s="2" t="s">
        <v>88</v>
      </c>
      <c r="C1421" s="3">
        <v>3238</v>
      </c>
      <c r="D1421" s="10">
        <v>1.580896</v>
      </c>
      <c r="E1421" s="7">
        <f t="shared" si="110"/>
        <v>0.010555086420682801</v>
      </c>
      <c r="F1421" s="7">
        <f t="shared" si="111"/>
        <v>0.006174771994922371</v>
      </c>
      <c r="G1421" s="9">
        <f t="shared" si="113"/>
        <v>0.5850043996629759</v>
      </c>
      <c r="H1421" s="3">
        <f t="shared" si="114"/>
        <v>-1.121470000855314</v>
      </c>
      <c r="I1421" s="9">
        <v>0.03873016185369213</v>
      </c>
      <c r="J1421" s="9">
        <v>0.03873016185369213</v>
      </c>
      <c r="K1421" s="10">
        <f t="shared" si="112"/>
        <v>0.06122835795385448</v>
      </c>
    </row>
    <row r="1422" spans="1:11" ht="12.75">
      <c r="A1422" s="2">
        <v>515</v>
      </c>
      <c r="B1422" s="2" t="s">
        <v>89</v>
      </c>
      <c r="C1422" s="3">
        <v>272772</v>
      </c>
      <c r="D1422" s="10">
        <v>0</v>
      </c>
      <c r="E1422" s="7">
        <f t="shared" si="110"/>
        <v>0.8891698681724797</v>
      </c>
      <c r="F1422" s="7">
        <f t="shared" si="111"/>
        <v>0</v>
      </c>
      <c r="G1422" s="9">
        <f t="shared" si="113"/>
        <v>0</v>
      </c>
      <c r="H1422" s="3" t="str">
        <f t="shared" si="114"/>
        <v> </v>
      </c>
      <c r="I1422" s="9">
        <v>0</v>
      </c>
      <c r="J1422" s="9">
        <v>0</v>
      </c>
      <c r="K1422" s="10">
        <f t="shared" si="112"/>
        <v>0</v>
      </c>
    </row>
    <row r="1423" spans="1:11" ht="12.75">
      <c r="A1423" s="2">
        <v>5151</v>
      </c>
      <c r="B1423" s="2" t="s">
        <v>90</v>
      </c>
      <c r="C1423" s="3">
        <v>232703</v>
      </c>
      <c r="D1423" s="10">
        <v>0</v>
      </c>
      <c r="E1423" s="7">
        <f t="shared" si="110"/>
        <v>0.758554748410176</v>
      </c>
      <c r="F1423" s="7">
        <f t="shared" si="111"/>
        <v>0</v>
      </c>
      <c r="G1423" s="9">
        <f t="shared" si="113"/>
        <v>0</v>
      </c>
      <c r="H1423" s="3" t="str">
        <f t="shared" si="114"/>
        <v> </v>
      </c>
      <c r="I1423" s="9">
        <v>0</v>
      </c>
      <c r="J1423" s="9">
        <v>0</v>
      </c>
      <c r="K1423" s="10">
        <f t="shared" si="112"/>
        <v>0</v>
      </c>
    </row>
    <row r="1424" spans="1:11" ht="12.75">
      <c r="A1424" s="2">
        <v>51511</v>
      </c>
      <c r="B1424" s="2" t="s">
        <v>91</v>
      </c>
      <c r="C1424" s="3">
        <v>109759</v>
      </c>
      <c r="D1424" s="10">
        <v>0</v>
      </c>
      <c r="E1424" s="7">
        <f t="shared" si="110"/>
        <v>0.35778743991591216</v>
      </c>
      <c r="F1424" s="7">
        <f t="shared" si="111"/>
        <v>0</v>
      </c>
      <c r="G1424" s="9">
        <f t="shared" si="113"/>
        <v>0</v>
      </c>
      <c r="H1424" s="3" t="str">
        <f t="shared" si="114"/>
        <v> </v>
      </c>
      <c r="I1424" s="9">
        <v>0</v>
      </c>
      <c r="J1424" s="9">
        <v>0</v>
      </c>
      <c r="K1424" s="10">
        <f t="shared" si="112"/>
        <v>0</v>
      </c>
    </row>
    <row r="1425" spans="1:11" ht="12.75">
      <c r="A1425" s="2">
        <v>515111</v>
      </c>
      <c r="B1425" s="2" t="s">
        <v>92</v>
      </c>
      <c r="C1425" s="3">
        <v>13960</v>
      </c>
      <c r="D1425" s="10">
        <v>0</v>
      </c>
      <c r="E1425" s="7">
        <f t="shared" si="110"/>
        <v>0.04550617863889187</v>
      </c>
      <c r="F1425" s="7">
        <f t="shared" si="111"/>
        <v>0</v>
      </c>
      <c r="G1425" s="9">
        <f t="shared" si="113"/>
        <v>0</v>
      </c>
      <c r="H1425" s="3" t="str">
        <f t="shared" si="114"/>
        <v> </v>
      </c>
      <c r="I1425" s="9">
        <v>0</v>
      </c>
      <c r="J1425" s="9">
        <v>0</v>
      </c>
      <c r="K1425" s="10">
        <f t="shared" si="112"/>
        <v>0</v>
      </c>
    </row>
    <row r="1426" spans="1:11" ht="12.75">
      <c r="A1426" s="2">
        <v>515112</v>
      </c>
      <c r="B1426" s="2" t="s">
        <v>93</v>
      </c>
      <c r="C1426" s="3">
        <v>95799</v>
      </c>
      <c r="D1426" s="10">
        <v>0</v>
      </c>
      <c r="E1426" s="7">
        <f t="shared" si="110"/>
        <v>0.3122812612770203</v>
      </c>
      <c r="F1426" s="7">
        <f t="shared" si="111"/>
        <v>0</v>
      </c>
      <c r="G1426" s="9">
        <f t="shared" si="113"/>
        <v>0</v>
      </c>
      <c r="H1426" s="3" t="str">
        <f t="shared" si="114"/>
        <v> </v>
      </c>
      <c r="I1426" s="9">
        <v>0</v>
      </c>
      <c r="J1426" s="9">
        <v>0</v>
      </c>
      <c r="K1426" s="10">
        <f t="shared" si="112"/>
        <v>0</v>
      </c>
    </row>
    <row r="1427" spans="1:11" ht="12.75">
      <c r="A1427" s="2">
        <v>51512</v>
      </c>
      <c r="B1427" s="2" t="s">
        <v>94</v>
      </c>
      <c r="C1427" s="3">
        <v>122944</v>
      </c>
      <c r="D1427" s="10">
        <v>0</v>
      </c>
      <c r="E1427" s="7">
        <f t="shared" si="110"/>
        <v>0.40076730849426384</v>
      </c>
      <c r="F1427" s="7">
        <f t="shared" si="111"/>
        <v>0</v>
      </c>
      <c r="G1427" s="9">
        <f t="shared" si="113"/>
        <v>0</v>
      </c>
      <c r="H1427" s="3" t="str">
        <f t="shared" si="114"/>
        <v> </v>
      </c>
      <c r="I1427" s="9">
        <v>0</v>
      </c>
      <c r="J1427" s="9">
        <v>0</v>
      </c>
      <c r="K1427" s="10">
        <f t="shared" si="112"/>
        <v>0</v>
      </c>
    </row>
    <row r="1428" spans="1:11" ht="12.75">
      <c r="A1428" s="2">
        <v>515120</v>
      </c>
      <c r="B1428" s="2" t="s">
        <v>94</v>
      </c>
      <c r="C1428" s="3">
        <v>122944</v>
      </c>
      <c r="D1428" s="10">
        <v>0</v>
      </c>
      <c r="E1428" s="7">
        <f t="shared" si="110"/>
        <v>0.40076730849426384</v>
      </c>
      <c r="F1428" s="7">
        <f t="shared" si="111"/>
        <v>0</v>
      </c>
      <c r="G1428" s="9">
        <f t="shared" si="113"/>
        <v>0</v>
      </c>
      <c r="H1428" s="3" t="str">
        <f t="shared" si="114"/>
        <v> </v>
      </c>
      <c r="I1428" s="9">
        <v>0</v>
      </c>
      <c r="J1428" s="9">
        <v>0</v>
      </c>
      <c r="K1428" s="10">
        <f t="shared" si="112"/>
        <v>0</v>
      </c>
    </row>
    <row r="1429" spans="1:11" ht="12.75">
      <c r="A1429" s="2">
        <v>5152</v>
      </c>
      <c r="B1429" s="2" t="s">
        <v>95</v>
      </c>
      <c r="C1429" s="3">
        <v>40069</v>
      </c>
      <c r="D1429" s="10">
        <v>0</v>
      </c>
      <c r="E1429" s="7">
        <f t="shared" si="110"/>
        <v>0.13061511976230364</v>
      </c>
      <c r="F1429" s="7">
        <f t="shared" si="111"/>
        <v>0</v>
      </c>
      <c r="G1429" s="9">
        <f t="shared" si="113"/>
        <v>0</v>
      </c>
      <c r="H1429" s="3" t="str">
        <f t="shared" si="114"/>
        <v> </v>
      </c>
      <c r="I1429" s="9">
        <v>0</v>
      </c>
      <c r="J1429" s="9">
        <v>0</v>
      </c>
      <c r="K1429" s="10">
        <f t="shared" si="112"/>
        <v>0</v>
      </c>
    </row>
    <row r="1430" spans="1:11" ht="12.75">
      <c r="A1430" s="2">
        <v>51521</v>
      </c>
      <c r="B1430" s="2" t="s">
        <v>95</v>
      </c>
      <c r="C1430" s="3">
        <v>40069</v>
      </c>
      <c r="D1430" s="10">
        <v>0</v>
      </c>
      <c r="E1430" s="7">
        <f t="shared" si="110"/>
        <v>0.13061511976230364</v>
      </c>
      <c r="F1430" s="7">
        <f t="shared" si="111"/>
        <v>0</v>
      </c>
      <c r="G1430" s="9">
        <f t="shared" si="113"/>
        <v>0</v>
      </c>
      <c r="H1430" s="3" t="str">
        <f t="shared" si="114"/>
        <v> </v>
      </c>
      <c r="I1430" s="9">
        <v>0</v>
      </c>
      <c r="J1430" s="9">
        <v>0</v>
      </c>
      <c r="K1430" s="10">
        <f t="shared" si="112"/>
        <v>0</v>
      </c>
    </row>
    <row r="1431" spans="1:11" ht="12.75">
      <c r="A1431" s="2">
        <v>515210</v>
      </c>
      <c r="B1431" s="2" t="s">
        <v>95</v>
      </c>
      <c r="C1431" s="3">
        <v>40069</v>
      </c>
      <c r="D1431" s="10">
        <v>0</v>
      </c>
      <c r="E1431" s="7">
        <f t="shared" si="110"/>
        <v>0.13061511976230364</v>
      </c>
      <c r="F1431" s="7">
        <f t="shared" si="111"/>
        <v>0</v>
      </c>
      <c r="G1431" s="9">
        <f t="shared" si="113"/>
        <v>0</v>
      </c>
      <c r="H1431" s="3" t="str">
        <f t="shared" si="114"/>
        <v> </v>
      </c>
      <c r="I1431" s="9">
        <v>0</v>
      </c>
      <c r="J1431" s="9">
        <v>0</v>
      </c>
      <c r="K1431" s="10">
        <f t="shared" si="112"/>
        <v>0</v>
      </c>
    </row>
    <row r="1432" spans="1:11" ht="12.75">
      <c r="A1432" s="2">
        <v>517</v>
      </c>
      <c r="B1432" s="2" t="s">
        <v>96</v>
      </c>
      <c r="C1432" s="3">
        <v>1185253</v>
      </c>
      <c r="D1432" s="10">
        <v>2044.0985280000002</v>
      </c>
      <c r="E1432" s="7">
        <f t="shared" si="110"/>
        <v>3.8636342944328446</v>
      </c>
      <c r="F1432" s="7">
        <f t="shared" si="111"/>
        <v>7.983980189434626</v>
      </c>
      <c r="G1432" s="9">
        <f t="shared" si="113"/>
        <v>2.066443038084333</v>
      </c>
      <c r="H1432" s="3">
        <f t="shared" si="114"/>
        <v>1054.9115577678313</v>
      </c>
      <c r="I1432" s="9">
        <v>0.3060112430760175</v>
      </c>
      <c r="J1432" s="9">
        <v>0.3060112430760175</v>
      </c>
      <c r="K1432" s="10">
        <f t="shared" si="112"/>
        <v>625.5171315231377</v>
      </c>
    </row>
    <row r="1433" spans="1:11" ht="12.75">
      <c r="A1433" s="2">
        <v>5171</v>
      </c>
      <c r="B1433" s="2" t="s">
        <v>97</v>
      </c>
      <c r="C1433" s="3">
        <v>840516</v>
      </c>
      <c r="D1433" s="10">
        <v>120.148096</v>
      </c>
      <c r="E1433" s="7">
        <f t="shared" si="110"/>
        <v>2.7398761636709774</v>
      </c>
      <c r="F1433" s="7">
        <f t="shared" si="111"/>
        <v>0.4692826716141002</v>
      </c>
      <c r="G1433" s="9">
        <f t="shared" si="113"/>
        <v>0.17127878910605202</v>
      </c>
      <c r="H1433" s="3">
        <f t="shared" si="114"/>
        <v>-581.3286988038619</v>
      </c>
      <c r="I1433" s="9">
        <v>0.3060112430760175</v>
      </c>
      <c r="J1433" s="9">
        <v>0.3060112430760175</v>
      </c>
      <c r="K1433" s="10">
        <f t="shared" si="112"/>
        <v>36.76666821017669</v>
      </c>
    </row>
    <row r="1434" spans="1:11" ht="12.75">
      <c r="A1434" s="2">
        <v>51711</v>
      </c>
      <c r="B1434" s="2" t="s">
        <v>97</v>
      </c>
      <c r="C1434" s="3">
        <v>840516</v>
      </c>
      <c r="D1434" s="10">
        <v>120.148096</v>
      </c>
      <c r="E1434" s="7">
        <f t="shared" si="110"/>
        <v>2.7398761636709774</v>
      </c>
      <c r="F1434" s="7">
        <f t="shared" si="111"/>
        <v>0.4692826716141002</v>
      </c>
      <c r="G1434" s="9">
        <f t="shared" si="113"/>
        <v>0.17127878910605202</v>
      </c>
      <c r="H1434" s="3">
        <f t="shared" si="114"/>
        <v>-581.3286988038619</v>
      </c>
      <c r="I1434" s="9">
        <v>0.3060112430760175</v>
      </c>
      <c r="J1434" s="9">
        <v>0.3060112430760175</v>
      </c>
      <c r="K1434" s="10">
        <f t="shared" si="112"/>
        <v>36.76666821017669</v>
      </c>
    </row>
    <row r="1435" spans="1:11" ht="12.75">
      <c r="A1435" s="2">
        <v>517110</v>
      </c>
      <c r="B1435" s="2" t="s">
        <v>97</v>
      </c>
      <c r="C1435" s="3">
        <v>840516</v>
      </c>
      <c r="D1435" s="10">
        <v>120.148096</v>
      </c>
      <c r="E1435" s="7">
        <f t="shared" si="110"/>
        <v>2.7398761636709774</v>
      </c>
      <c r="F1435" s="7">
        <f t="shared" si="111"/>
        <v>0.4692826716141002</v>
      </c>
      <c r="G1435" s="9">
        <f t="shared" si="113"/>
        <v>0.17127878910605202</v>
      </c>
      <c r="H1435" s="3">
        <f t="shared" si="114"/>
        <v>-581.3286988038619</v>
      </c>
      <c r="I1435" s="9">
        <v>0.3060112430760175</v>
      </c>
      <c r="J1435" s="9">
        <v>0.3060112430760175</v>
      </c>
      <c r="K1435" s="10">
        <f t="shared" si="112"/>
        <v>36.76666821017669</v>
      </c>
    </row>
    <row r="1436" spans="1:11" ht="12.75">
      <c r="A1436" s="2">
        <v>5172</v>
      </c>
      <c r="B1436" s="2" t="s">
        <v>98</v>
      </c>
      <c r="C1436" s="3">
        <v>277590</v>
      </c>
      <c r="D1436" s="10">
        <v>1859.924144</v>
      </c>
      <c r="E1436" s="7">
        <f t="shared" si="110"/>
        <v>0.9048753673617476</v>
      </c>
      <c r="F1436" s="7">
        <f t="shared" si="111"/>
        <v>7.264619252026169</v>
      </c>
      <c r="G1436" s="9">
        <f t="shared" si="113"/>
        <v>8.028309216999547</v>
      </c>
      <c r="H1436" s="3">
        <f t="shared" si="114"/>
        <v>1628.2534280712086</v>
      </c>
      <c r="I1436" s="9">
        <v>0.3060112430760175</v>
      </c>
      <c r="J1436" s="9">
        <v>0.3060112430760175</v>
      </c>
      <c r="K1436" s="10">
        <f t="shared" si="112"/>
        <v>569.1576993325378</v>
      </c>
    </row>
    <row r="1437" spans="1:11" ht="12.75">
      <c r="A1437" s="2">
        <v>51721</v>
      </c>
      <c r="B1437" s="2" t="s">
        <v>98</v>
      </c>
      <c r="C1437" s="3">
        <v>277590</v>
      </c>
      <c r="D1437" s="10">
        <v>1859.924144</v>
      </c>
      <c r="E1437" s="7">
        <f t="shared" si="110"/>
        <v>0.9048753673617476</v>
      </c>
      <c r="F1437" s="7">
        <f t="shared" si="111"/>
        <v>7.264619252026169</v>
      </c>
      <c r="G1437" s="9">
        <f t="shared" si="113"/>
        <v>8.028309216999547</v>
      </c>
      <c r="H1437" s="3">
        <f t="shared" si="114"/>
        <v>1628.2534280712086</v>
      </c>
      <c r="I1437" s="9">
        <v>0.3060112430760175</v>
      </c>
      <c r="J1437" s="9">
        <v>0.3060112430760175</v>
      </c>
      <c r="K1437" s="10">
        <f t="shared" si="112"/>
        <v>569.1576993325378</v>
      </c>
    </row>
    <row r="1438" spans="1:11" ht="12.75">
      <c r="A1438" s="2">
        <v>517210</v>
      </c>
      <c r="B1438" s="2" t="s">
        <v>98</v>
      </c>
      <c r="C1438" s="3">
        <v>277590</v>
      </c>
      <c r="D1438" s="10">
        <v>1859.924144</v>
      </c>
      <c r="E1438" s="7">
        <f t="shared" si="110"/>
        <v>0.9048753673617476</v>
      </c>
      <c r="F1438" s="7">
        <f t="shared" si="111"/>
        <v>7.264619252026169</v>
      </c>
      <c r="G1438" s="9">
        <f t="shared" si="113"/>
        <v>8.028309216999547</v>
      </c>
      <c r="H1438" s="3">
        <f t="shared" si="114"/>
        <v>1628.2534280712086</v>
      </c>
      <c r="I1438" s="9">
        <v>0.3060112430760175</v>
      </c>
      <c r="J1438" s="9">
        <v>0.3060112430760175</v>
      </c>
      <c r="K1438" s="10">
        <f t="shared" si="112"/>
        <v>569.1576993325378</v>
      </c>
    </row>
    <row r="1439" spans="1:11" ht="12.75">
      <c r="A1439" s="2">
        <v>5174</v>
      </c>
      <c r="B1439" s="2" t="s">
        <v>99</v>
      </c>
      <c r="C1439" s="3">
        <v>8489</v>
      </c>
      <c r="D1439" s="10">
        <v>16.698214</v>
      </c>
      <c r="E1439" s="7">
        <f t="shared" si="110"/>
        <v>0.02767205948893647</v>
      </c>
      <c r="F1439" s="7">
        <f t="shared" si="111"/>
        <v>0.06522102919636753</v>
      </c>
      <c r="G1439" s="9">
        <f t="shared" si="113"/>
        <v>2.356927182179681</v>
      </c>
      <c r="H1439" s="3">
        <f t="shared" si="114"/>
        <v>9.61347496934504</v>
      </c>
      <c r="I1439" s="9">
        <v>0.3060112430760175</v>
      </c>
      <c r="J1439" s="9">
        <v>0.3060112430760175</v>
      </c>
      <c r="K1439" s="10">
        <f t="shared" si="112"/>
        <v>5.109841223289359</v>
      </c>
    </row>
    <row r="1440" spans="1:11" ht="12.75">
      <c r="A1440" s="2">
        <v>51741</v>
      </c>
      <c r="B1440" s="2" t="s">
        <v>99</v>
      </c>
      <c r="C1440" s="3">
        <v>8489</v>
      </c>
      <c r="D1440" s="10">
        <v>16.698214</v>
      </c>
      <c r="E1440" s="7">
        <f t="shared" si="110"/>
        <v>0.02767205948893647</v>
      </c>
      <c r="F1440" s="7">
        <f t="shared" si="111"/>
        <v>0.06522102919636753</v>
      </c>
      <c r="G1440" s="9">
        <f t="shared" si="113"/>
        <v>2.356927182179681</v>
      </c>
      <c r="H1440" s="3">
        <f t="shared" si="114"/>
        <v>9.61347496934504</v>
      </c>
      <c r="I1440" s="9">
        <v>0.3060112430760175</v>
      </c>
      <c r="J1440" s="9">
        <v>0.3060112430760175</v>
      </c>
      <c r="K1440" s="10">
        <f t="shared" si="112"/>
        <v>5.109841223289359</v>
      </c>
    </row>
    <row r="1441" spans="1:11" ht="12.75">
      <c r="A1441" s="2">
        <v>517410</v>
      </c>
      <c r="B1441" s="2" t="s">
        <v>99</v>
      </c>
      <c r="C1441" s="3">
        <v>8489</v>
      </c>
      <c r="D1441" s="10">
        <v>16.698214</v>
      </c>
      <c r="E1441" s="7">
        <f t="shared" si="110"/>
        <v>0.02767205948893647</v>
      </c>
      <c r="F1441" s="7">
        <f t="shared" si="111"/>
        <v>0.06522102919636753</v>
      </c>
      <c r="G1441" s="9">
        <f t="shared" si="113"/>
        <v>2.356927182179681</v>
      </c>
      <c r="H1441" s="3">
        <f t="shared" si="114"/>
        <v>9.61347496934504</v>
      </c>
      <c r="I1441" s="9">
        <v>0.3060112430760175</v>
      </c>
      <c r="J1441" s="9">
        <v>0.3060112430760175</v>
      </c>
      <c r="K1441" s="10">
        <f t="shared" si="112"/>
        <v>5.109841223289359</v>
      </c>
    </row>
    <row r="1442" spans="1:11" ht="12.75">
      <c r="A1442" s="2">
        <v>5179</v>
      </c>
      <c r="B1442" s="2" t="s">
        <v>100</v>
      </c>
      <c r="C1442" s="3">
        <v>58658</v>
      </c>
      <c r="D1442" s="10">
        <v>47.328074</v>
      </c>
      <c r="E1442" s="7">
        <f t="shared" si="110"/>
        <v>0.19121070391118336</v>
      </c>
      <c r="F1442" s="7">
        <f t="shared" si="111"/>
        <v>0.18485723659798847</v>
      </c>
      <c r="G1442" s="9">
        <f t="shared" si="113"/>
        <v>0.9667724286180859</v>
      </c>
      <c r="H1442" s="3">
        <f t="shared" si="114"/>
        <v>-1.62664646886072</v>
      </c>
      <c r="I1442" s="9">
        <v>0.3060112430760175</v>
      </c>
      <c r="J1442" s="9">
        <v>0.3060112430760175</v>
      </c>
      <c r="K1442" s="10">
        <f t="shared" si="112"/>
        <v>14.482922757133744</v>
      </c>
    </row>
    <row r="1443" spans="1:11" ht="12.75">
      <c r="A1443" s="2">
        <v>51791</v>
      </c>
      <c r="B1443" s="2" t="s">
        <v>100</v>
      </c>
      <c r="C1443" s="3">
        <v>58658</v>
      </c>
      <c r="D1443" s="10">
        <v>47.328074</v>
      </c>
      <c r="E1443" s="7">
        <f t="shared" si="110"/>
        <v>0.19121070391118336</v>
      </c>
      <c r="F1443" s="7">
        <f t="shared" si="111"/>
        <v>0.18485723659798847</v>
      </c>
      <c r="G1443" s="9">
        <f t="shared" si="113"/>
        <v>0.9667724286180859</v>
      </c>
      <c r="H1443" s="3">
        <f t="shared" si="114"/>
        <v>-1.62664646886072</v>
      </c>
      <c r="I1443" s="9">
        <v>0.3060112430760175</v>
      </c>
      <c r="J1443" s="9">
        <v>0.3060112430760175</v>
      </c>
      <c r="K1443" s="10">
        <f t="shared" si="112"/>
        <v>14.482922757133744</v>
      </c>
    </row>
    <row r="1444" spans="1:11" ht="12.75">
      <c r="A1444" s="2">
        <v>517911</v>
      </c>
      <c r="B1444" s="2" t="s">
        <v>101</v>
      </c>
      <c r="C1444" s="3">
        <v>22448</v>
      </c>
      <c r="D1444" s="10">
        <v>37.447474</v>
      </c>
      <c r="E1444" s="7">
        <f t="shared" si="110"/>
        <v>0.07317497837291152</v>
      </c>
      <c r="F1444" s="7">
        <f t="shared" si="111"/>
        <v>0.14626491162972366</v>
      </c>
      <c r="G1444" s="9">
        <f t="shared" si="113"/>
        <v>1.998837784199047</v>
      </c>
      <c r="H1444" s="3">
        <f t="shared" si="114"/>
        <v>18.712850162075327</v>
      </c>
      <c r="I1444" s="9">
        <v>0.3060112430760175</v>
      </c>
      <c r="J1444" s="9">
        <v>0.3060112430760175</v>
      </c>
      <c r="K1444" s="10">
        <f t="shared" si="112"/>
        <v>11.459348068796846</v>
      </c>
    </row>
    <row r="1445" spans="1:11" ht="12.75">
      <c r="A1445" s="2">
        <v>517919</v>
      </c>
      <c r="B1445" s="2" t="s">
        <v>102</v>
      </c>
      <c r="C1445" s="3">
        <v>36210</v>
      </c>
      <c r="D1445" s="10">
        <v>9.880600000000001</v>
      </c>
      <c r="E1445" s="7">
        <f t="shared" si="110"/>
        <v>0.11803572553827184</v>
      </c>
      <c r="F1445" s="7">
        <f t="shared" si="111"/>
        <v>0.03859232496826482</v>
      </c>
      <c r="G1445" s="9">
        <f t="shared" si="113"/>
        <v>0.3269546130400297</v>
      </c>
      <c r="H1445" s="3">
        <f t="shared" si="114"/>
        <v>-20.339496630936047</v>
      </c>
      <c r="I1445" s="9">
        <v>0.3060112430760175</v>
      </c>
      <c r="J1445" s="9">
        <v>0.3060112430760175</v>
      </c>
      <c r="K1445" s="10">
        <f t="shared" si="112"/>
        <v>3.023574688336899</v>
      </c>
    </row>
    <row r="1446" spans="1:11" ht="12.75">
      <c r="A1446" s="2">
        <v>518</v>
      </c>
      <c r="B1446" s="2" t="s">
        <v>103</v>
      </c>
      <c r="C1446" s="3">
        <v>387170</v>
      </c>
      <c r="D1446" s="10">
        <v>67.18808</v>
      </c>
      <c r="E1446" s="7">
        <f t="shared" si="110"/>
        <v>1.2620793111475477</v>
      </c>
      <c r="F1446" s="7">
        <f t="shared" si="111"/>
        <v>0.26242780978420077</v>
      </c>
      <c r="G1446" s="9">
        <f t="shared" si="113"/>
        <v>0.2079328988806479</v>
      </c>
      <c r="H1446" s="3">
        <f t="shared" si="114"/>
        <v>-255.93577563655083</v>
      </c>
      <c r="I1446" s="9">
        <v>0.7555303100195389</v>
      </c>
      <c r="J1446" s="9">
        <v>0.7555303100195389</v>
      </c>
      <c r="K1446" s="10">
        <f t="shared" si="112"/>
        <v>50.76263091201758</v>
      </c>
    </row>
    <row r="1447" spans="1:11" ht="12.75">
      <c r="A1447" s="2">
        <v>5182</v>
      </c>
      <c r="B1447" s="2" t="s">
        <v>104</v>
      </c>
      <c r="C1447" s="3">
        <v>387170</v>
      </c>
      <c r="D1447" s="10">
        <v>67.18808</v>
      </c>
      <c r="E1447" s="7">
        <f t="shared" si="110"/>
        <v>1.2620793111475477</v>
      </c>
      <c r="F1447" s="7">
        <f t="shared" si="111"/>
        <v>0.26242780978420077</v>
      </c>
      <c r="G1447" s="9">
        <f t="shared" si="113"/>
        <v>0.2079328988806479</v>
      </c>
      <c r="H1447" s="3">
        <f t="shared" si="114"/>
        <v>-255.93577563655083</v>
      </c>
      <c r="I1447" s="9">
        <v>0.7555303100195389</v>
      </c>
      <c r="J1447" s="9">
        <v>0.7555303100195389</v>
      </c>
      <c r="K1447" s="10">
        <f t="shared" si="112"/>
        <v>50.76263091201758</v>
      </c>
    </row>
    <row r="1448" spans="1:11" ht="12.75">
      <c r="A1448" s="2">
        <v>51821</v>
      </c>
      <c r="B1448" s="2" t="s">
        <v>104</v>
      </c>
      <c r="C1448" s="3">
        <v>387170</v>
      </c>
      <c r="D1448" s="10">
        <v>67.18808</v>
      </c>
      <c r="E1448" s="7">
        <f t="shared" si="110"/>
        <v>1.2620793111475477</v>
      </c>
      <c r="F1448" s="7">
        <f t="shared" si="111"/>
        <v>0.26242780978420077</v>
      </c>
      <c r="G1448" s="9">
        <f t="shared" si="113"/>
        <v>0.2079328988806479</v>
      </c>
      <c r="H1448" s="3">
        <f t="shared" si="114"/>
        <v>-255.93577563655083</v>
      </c>
      <c r="I1448" s="9">
        <v>0.7555303100195389</v>
      </c>
      <c r="J1448" s="9">
        <v>0.7555303100195389</v>
      </c>
      <c r="K1448" s="10">
        <f t="shared" si="112"/>
        <v>50.76263091201758</v>
      </c>
    </row>
    <row r="1449" spans="1:11" ht="12.75">
      <c r="A1449" s="2">
        <v>518210</v>
      </c>
      <c r="B1449" s="2" t="s">
        <v>104</v>
      </c>
      <c r="C1449" s="3">
        <v>387170</v>
      </c>
      <c r="D1449" s="10">
        <v>67.18808</v>
      </c>
      <c r="E1449" s="7">
        <f t="shared" si="110"/>
        <v>1.2620793111475477</v>
      </c>
      <c r="F1449" s="7">
        <f t="shared" si="111"/>
        <v>0.26242780978420077</v>
      </c>
      <c r="G1449" s="9">
        <f t="shared" si="113"/>
        <v>0.2079328988806479</v>
      </c>
      <c r="H1449" s="3">
        <f t="shared" si="114"/>
        <v>-255.93577563655083</v>
      </c>
      <c r="I1449" s="9">
        <v>0.7555303100195389</v>
      </c>
      <c r="J1449" s="9">
        <v>0.7555303100195389</v>
      </c>
      <c r="K1449" s="10">
        <f t="shared" si="112"/>
        <v>50.76263091201758</v>
      </c>
    </row>
    <row r="1450" spans="1:11" ht="12.75">
      <c r="A1450" s="2">
        <v>519</v>
      </c>
      <c r="B1450" s="2" t="s">
        <v>105</v>
      </c>
      <c r="C1450" s="3">
        <v>139589</v>
      </c>
      <c r="D1450" s="10">
        <v>87.146892</v>
      </c>
      <c r="E1450" s="7">
        <f t="shared" si="110"/>
        <v>0.45502592908483364</v>
      </c>
      <c r="F1450" s="7">
        <f t="shared" si="111"/>
        <v>0.3403843062200957</v>
      </c>
      <c r="G1450" s="9">
        <f t="shared" si="113"/>
        <v>0.7480547469123139</v>
      </c>
      <c r="H1450" s="3">
        <f t="shared" si="114"/>
        <v>-29.351121493944518</v>
      </c>
      <c r="I1450"/>
      <c r="J1450" s="12">
        <f>J1451</f>
        <v>0.5162128021660806</v>
      </c>
      <c r="K1450" s="10">
        <f t="shared" si="112"/>
        <v>44.986341319384785</v>
      </c>
    </row>
    <row r="1451" spans="1:11" ht="12.75">
      <c r="A1451" s="2">
        <v>5191</v>
      </c>
      <c r="B1451" s="2" t="s">
        <v>105</v>
      </c>
      <c r="C1451" s="3">
        <v>139589</v>
      </c>
      <c r="D1451" s="10">
        <v>87.146892</v>
      </c>
      <c r="E1451" s="7">
        <f t="shared" si="110"/>
        <v>0.45502592908483364</v>
      </c>
      <c r="F1451" s="7">
        <f t="shared" si="111"/>
        <v>0.3403843062200957</v>
      </c>
      <c r="G1451" s="9">
        <f t="shared" si="113"/>
        <v>0.7480547469123139</v>
      </c>
      <c r="H1451" s="3">
        <f t="shared" si="114"/>
        <v>-29.351121493944518</v>
      </c>
      <c r="I1451"/>
      <c r="J1451" s="12">
        <f>((D1452/D1451)*J1452)+((D1454/D1451)*J1454)+((D1456/D1451)*J1456)+((D1458/D1451)*J1458)</f>
        <v>0.5162128021660806</v>
      </c>
      <c r="K1451" s="10">
        <f t="shared" si="112"/>
        <v>44.986341319384785</v>
      </c>
    </row>
    <row r="1452" spans="1:11" ht="12.75">
      <c r="A1452" s="2">
        <v>51911</v>
      </c>
      <c r="B1452" s="2" t="s">
        <v>106</v>
      </c>
      <c r="C1452" s="3">
        <v>8869</v>
      </c>
      <c r="D1452" s="10">
        <v>0</v>
      </c>
      <c r="E1452" s="7">
        <f t="shared" si="110"/>
        <v>0.028910766357330378</v>
      </c>
      <c r="F1452" s="7">
        <f t="shared" si="111"/>
        <v>0</v>
      </c>
      <c r="G1452" s="9">
        <f t="shared" si="113"/>
        <v>0</v>
      </c>
      <c r="H1452" s="3" t="str">
        <f t="shared" si="114"/>
        <v> </v>
      </c>
      <c r="I1452" s="9">
        <v>0.45770278477322607</v>
      </c>
      <c r="J1452" s="9">
        <v>0.45770278477322607</v>
      </c>
      <c r="K1452" s="10">
        <f t="shared" si="112"/>
        <v>0</v>
      </c>
    </row>
    <row r="1453" spans="1:11" ht="12.75">
      <c r="A1453" s="2">
        <v>519110</v>
      </c>
      <c r="B1453" s="2" t="s">
        <v>106</v>
      </c>
      <c r="C1453" s="3">
        <v>8869</v>
      </c>
      <c r="D1453" s="10">
        <v>0</v>
      </c>
      <c r="E1453" s="7">
        <f t="shared" si="110"/>
        <v>0.028910766357330378</v>
      </c>
      <c r="F1453" s="7">
        <f t="shared" si="111"/>
        <v>0</v>
      </c>
      <c r="G1453" s="9">
        <f t="shared" si="113"/>
        <v>0</v>
      </c>
      <c r="H1453" s="3" t="str">
        <f t="shared" si="114"/>
        <v> </v>
      </c>
      <c r="I1453" s="9">
        <v>0.45770278477322607</v>
      </c>
      <c r="J1453" s="9">
        <v>0.45770278477322607</v>
      </c>
      <c r="K1453" s="10">
        <f t="shared" si="112"/>
        <v>0</v>
      </c>
    </row>
    <row r="1454" spans="1:11" ht="12.75">
      <c r="A1454" s="2">
        <v>51912</v>
      </c>
      <c r="B1454" s="2" t="s">
        <v>107</v>
      </c>
      <c r="C1454" s="3">
        <v>29041</v>
      </c>
      <c r="D1454" s="10">
        <v>6.718808</v>
      </c>
      <c r="E1454" s="7">
        <f t="shared" si="110"/>
        <v>0.09466654253954578</v>
      </c>
      <c r="F1454" s="7">
        <f t="shared" si="111"/>
        <v>0.026242780978420078</v>
      </c>
      <c r="G1454" s="9">
        <f t="shared" si="113"/>
        <v>0.27721283860617896</v>
      </c>
      <c r="H1454" s="3">
        <f t="shared" si="114"/>
        <v>-17.518193553687208</v>
      </c>
      <c r="I1454" s="9">
        <v>0.45770278477322607</v>
      </c>
      <c r="J1454" s="9">
        <v>0.45770278477322607</v>
      </c>
      <c r="K1454" s="10">
        <f t="shared" si="112"/>
        <v>3.0752171319566295</v>
      </c>
    </row>
    <row r="1455" spans="1:11" ht="12.75">
      <c r="A1455" s="2">
        <v>519120</v>
      </c>
      <c r="B1455" s="2" t="s">
        <v>107</v>
      </c>
      <c r="C1455" s="3">
        <v>29041</v>
      </c>
      <c r="D1455" s="10">
        <v>6.718808</v>
      </c>
      <c r="E1455" s="7">
        <f t="shared" si="110"/>
        <v>0.09466654253954578</v>
      </c>
      <c r="F1455" s="7">
        <f t="shared" si="111"/>
        <v>0.026242780978420078</v>
      </c>
      <c r="G1455" s="9">
        <f t="shared" si="113"/>
        <v>0.27721283860617896</v>
      </c>
      <c r="H1455" s="3">
        <f t="shared" si="114"/>
        <v>-17.518193553687208</v>
      </c>
      <c r="I1455" s="9">
        <v>0.45770278477322607</v>
      </c>
      <c r="J1455" s="9">
        <v>0.45770278477322607</v>
      </c>
      <c r="K1455" s="10">
        <f t="shared" si="112"/>
        <v>3.0752171319566295</v>
      </c>
    </row>
    <row r="1456" spans="1:11" ht="12.75">
      <c r="A1456" s="2">
        <v>51913</v>
      </c>
      <c r="B1456" s="2" t="s">
        <v>108</v>
      </c>
      <c r="C1456" s="3">
        <v>91134</v>
      </c>
      <c r="D1456" s="10">
        <v>78.847188</v>
      </c>
      <c r="E1456" s="7">
        <f t="shared" si="110"/>
        <v>0.29707450459002666</v>
      </c>
      <c r="F1456" s="7">
        <f t="shared" si="111"/>
        <v>0.3079667532467532</v>
      </c>
      <c r="G1456" s="9">
        <f t="shared" si="113"/>
        <v>1.03666504021191</v>
      </c>
      <c r="H1456" s="3">
        <f t="shared" si="114"/>
        <v>2.7886879623384146</v>
      </c>
      <c r="I1456" s="9">
        <v>0.5211006168868595</v>
      </c>
      <c r="J1456" s="9">
        <v>0.5211006168868595</v>
      </c>
      <c r="K1456" s="10">
        <f t="shared" si="112"/>
        <v>41.087318306594184</v>
      </c>
    </row>
    <row r="1457" spans="1:11" ht="12.75">
      <c r="A1457" s="2">
        <v>519130</v>
      </c>
      <c r="B1457" s="2" t="s">
        <v>108</v>
      </c>
      <c r="C1457" s="3">
        <v>91134</v>
      </c>
      <c r="D1457" s="10">
        <v>78.847188</v>
      </c>
      <c r="E1457" s="7">
        <f t="shared" si="110"/>
        <v>0.29707450459002666</v>
      </c>
      <c r="F1457" s="7">
        <f t="shared" si="111"/>
        <v>0.3079667532467532</v>
      </c>
      <c r="G1457" s="9">
        <f t="shared" si="113"/>
        <v>1.03666504021191</v>
      </c>
      <c r="H1457" s="3">
        <f t="shared" si="114"/>
        <v>2.7886879623384146</v>
      </c>
      <c r="I1457" s="9">
        <v>0.5211006168868595</v>
      </c>
      <c r="J1457" s="9">
        <v>0.5211006168868595</v>
      </c>
      <c r="K1457" s="10">
        <f t="shared" si="112"/>
        <v>41.087318306594184</v>
      </c>
    </row>
    <row r="1458" spans="1:11" ht="12.75">
      <c r="A1458" s="2">
        <v>51919</v>
      </c>
      <c r="B1458" s="2" t="s">
        <v>109</v>
      </c>
      <c r="C1458" s="3">
        <v>10545</v>
      </c>
      <c r="D1458" s="10">
        <v>1.580896</v>
      </c>
      <c r="E1458" s="7">
        <f t="shared" si="110"/>
        <v>0.03437411559793087</v>
      </c>
      <c r="F1458" s="7">
        <f t="shared" si="111"/>
        <v>0.006174771994922371</v>
      </c>
      <c r="G1458" s="9">
        <f t="shared" si="113"/>
        <v>0.17963435240480946</v>
      </c>
      <c r="H1458" s="3">
        <f t="shared" si="114"/>
        <v>-7.219736945960251</v>
      </c>
      <c r="I1458" s="9">
        <v>0.5211006168868595</v>
      </c>
      <c r="J1458" s="9">
        <v>0.5211006168868595</v>
      </c>
      <c r="K1458" s="10">
        <f t="shared" si="112"/>
        <v>0.8238058808339687</v>
      </c>
    </row>
    <row r="1459" spans="1:11" ht="12.75">
      <c r="A1459" s="2">
        <v>519190</v>
      </c>
      <c r="B1459" s="2" t="s">
        <v>109</v>
      </c>
      <c r="C1459" s="3">
        <v>10545</v>
      </c>
      <c r="D1459" s="10">
        <v>1.580896</v>
      </c>
      <c r="E1459" s="7">
        <f t="shared" si="110"/>
        <v>0.03437411559793087</v>
      </c>
      <c r="F1459" s="7">
        <f t="shared" si="111"/>
        <v>0.006174771994922371</v>
      </c>
      <c r="G1459" s="9">
        <f t="shared" si="113"/>
        <v>0.17963435240480946</v>
      </c>
      <c r="H1459" s="3">
        <f t="shared" si="114"/>
        <v>-7.219736945960251</v>
      </c>
      <c r="I1459" s="9">
        <v>0.5211006168868595</v>
      </c>
      <c r="J1459" s="9">
        <v>0.5211006168868595</v>
      </c>
      <c r="K1459" s="10">
        <f t="shared" si="112"/>
        <v>0.8238058808339687</v>
      </c>
    </row>
    <row r="1460" spans="1:11" ht="12.75">
      <c r="A1460" s="2">
        <v>52</v>
      </c>
      <c r="B1460" s="2" t="s">
        <v>110</v>
      </c>
      <c r="C1460" s="3">
        <v>6171240</v>
      </c>
      <c r="D1460" s="10">
        <v>8791.066238</v>
      </c>
      <c r="E1460" s="7">
        <f t="shared" si="110"/>
        <v>20.116729932913692</v>
      </c>
      <c r="F1460" s="7">
        <f t="shared" si="111"/>
        <v>34.336749294014254</v>
      </c>
      <c r="G1460" s="9">
        <f t="shared" si="113"/>
        <v>1.7068752927798014</v>
      </c>
      <c r="H1460" s="3">
        <f t="shared" si="114"/>
        <v>3640.680456925771</v>
      </c>
      <c r="I1460"/>
      <c r="J1460" s="12">
        <f>((D1461/D1460)*J1461)+((D1465/D1460)*J1465)+((D1493/D1460)*J1493)+((D1516/D1460)*J1516)+((D1534/D1460)*J1534)</f>
        <v>0.3237063798754836</v>
      </c>
      <c r="K1460" s="10">
        <f t="shared" si="112"/>
        <v>2845.7242271485666</v>
      </c>
    </row>
    <row r="1461" spans="1:11" ht="12.75">
      <c r="A1461" s="2">
        <v>521</v>
      </c>
      <c r="B1461" s="2" t="s">
        <v>111</v>
      </c>
      <c r="C1461" s="3">
        <v>17972</v>
      </c>
      <c r="D1461" s="10">
        <v>0</v>
      </c>
      <c r="E1461" s="7">
        <f t="shared" si="110"/>
        <v>0.05858431536519806</v>
      </c>
      <c r="F1461" s="7">
        <f t="shared" si="111"/>
        <v>0</v>
      </c>
      <c r="G1461" s="9">
        <f t="shared" si="113"/>
        <v>0</v>
      </c>
      <c r="H1461" s="3" t="str">
        <f t="shared" si="114"/>
        <v> </v>
      </c>
      <c r="I1461" s="9">
        <v>0.03306360198364552</v>
      </c>
      <c r="J1461" s="9">
        <v>0.03306360198364552</v>
      </c>
      <c r="K1461" s="10">
        <f t="shared" si="112"/>
        <v>0</v>
      </c>
    </row>
    <row r="1462" spans="1:11" ht="12.75">
      <c r="A1462" s="2">
        <v>5211</v>
      </c>
      <c r="B1462" s="2" t="s">
        <v>111</v>
      </c>
      <c r="C1462" s="3">
        <v>17972</v>
      </c>
      <c r="D1462" s="10">
        <v>0</v>
      </c>
      <c r="E1462" s="7">
        <f t="shared" si="110"/>
        <v>0.05858431536519806</v>
      </c>
      <c r="F1462" s="7">
        <f t="shared" si="111"/>
        <v>0</v>
      </c>
      <c r="G1462" s="9">
        <f t="shared" si="113"/>
        <v>0</v>
      </c>
      <c r="H1462" s="3" t="str">
        <f t="shared" si="114"/>
        <v> </v>
      </c>
      <c r="I1462" s="9">
        <v>0.03306360198364552</v>
      </c>
      <c r="J1462" s="9">
        <v>0.03306360198364552</v>
      </c>
      <c r="K1462" s="10">
        <f t="shared" si="112"/>
        <v>0</v>
      </c>
    </row>
    <row r="1463" spans="1:11" ht="12.75">
      <c r="A1463" s="2">
        <v>52111</v>
      </c>
      <c r="B1463" s="2" t="s">
        <v>111</v>
      </c>
      <c r="C1463" s="3">
        <v>17972</v>
      </c>
      <c r="D1463" s="10">
        <v>0</v>
      </c>
      <c r="E1463" s="7">
        <f t="shared" si="110"/>
        <v>0.05858431536519806</v>
      </c>
      <c r="F1463" s="7">
        <f t="shared" si="111"/>
        <v>0</v>
      </c>
      <c r="G1463" s="9">
        <f t="shared" si="113"/>
        <v>0</v>
      </c>
      <c r="H1463" s="3" t="str">
        <f t="shared" si="114"/>
        <v> </v>
      </c>
      <c r="I1463" s="9">
        <v>0.03306360198364552</v>
      </c>
      <c r="J1463" s="9">
        <v>0.03306360198364552</v>
      </c>
      <c r="K1463" s="10">
        <f t="shared" si="112"/>
        <v>0</v>
      </c>
    </row>
    <row r="1464" spans="1:11" ht="12.75">
      <c r="A1464" s="2">
        <v>521110</v>
      </c>
      <c r="B1464" s="2" t="s">
        <v>111</v>
      </c>
      <c r="C1464" s="3">
        <v>17972</v>
      </c>
      <c r="D1464" s="10">
        <v>0</v>
      </c>
      <c r="E1464" s="7">
        <f t="shared" si="110"/>
        <v>0.05858431536519806</v>
      </c>
      <c r="F1464" s="7">
        <f t="shared" si="111"/>
        <v>0</v>
      </c>
      <c r="G1464" s="9">
        <f t="shared" si="113"/>
        <v>0</v>
      </c>
      <c r="H1464" s="3" t="str">
        <f t="shared" si="114"/>
        <v> </v>
      </c>
      <c r="I1464" s="9">
        <v>0.03306360198364552</v>
      </c>
      <c r="J1464" s="9">
        <v>0.03306360198364552</v>
      </c>
      <c r="K1464" s="10">
        <f t="shared" si="112"/>
        <v>0</v>
      </c>
    </row>
    <row r="1465" spans="1:11" ht="12.75">
      <c r="A1465" s="2">
        <v>522</v>
      </c>
      <c r="B1465" s="2" t="s">
        <v>112</v>
      </c>
      <c r="C1465" s="3">
        <v>2859261</v>
      </c>
      <c r="D1465" s="10">
        <v>8069.486020000001</v>
      </c>
      <c r="E1465" s="7">
        <f t="shared" si="110"/>
        <v>9.320490103239013</v>
      </c>
      <c r="F1465" s="7">
        <f t="shared" si="111"/>
        <v>31.518351801581883</v>
      </c>
      <c r="G1465" s="9">
        <f t="shared" si="113"/>
        <v>3.3816195771324056</v>
      </c>
      <c r="H1465" s="3">
        <f t="shared" si="114"/>
        <v>5683.207541318233</v>
      </c>
      <c r="I1465"/>
      <c r="J1465" s="12">
        <f>((D1466/D1465)*J1466)+((D1475/D1465)*J1475)+((D1486/D1465)*J1486)</f>
        <v>0.3256484843705227</v>
      </c>
      <c r="K1465" s="10">
        <f t="shared" si="112"/>
        <v>2627.8158920621217</v>
      </c>
    </row>
    <row r="1466" spans="1:11" ht="12.75">
      <c r="A1466" s="2">
        <v>5221</v>
      </c>
      <c r="B1466" s="2" t="s">
        <v>113</v>
      </c>
      <c r="C1466" s="3">
        <v>2032090</v>
      </c>
      <c r="D1466" s="10">
        <v>4206.4678380000005</v>
      </c>
      <c r="E1466" s="7">
        <f t="shared" si="110"/>
        <v>6.62411536893308</v>
      </c>
      <c r="F1466" s="7">
        <f t="shared" si="111"/>
        <v>16.429910508739383</v>
      </c>
      <c r="G1466" s="9">
        <f t="shared" si="113"/>
        <v>2.4803176867654226</v>
      </c>
      <c r="H1466" s="3">
        <f t="shared" si="114"/>
        <v>2510.5287006689086</v>
      </c>
      <c r="I1466" s="9">
        <v>0.03306360198364552</v>
      </c>
      <c r="J1466" s="9">
        <v>0.03306360198364552</v>
      </c>
      <c r="K1466" s="10">
        <f t="shared" si="112"/>
        <v>139.08097835263789</v>
      </c>
    </row>
    <row r="1467" spans="1:11" ht="12.75">
      <c r="A1467" s="2">
        <v>52211</v>
      </c>
      <c r="B1467" s="2" t="s">
        <v>114</v>
      </c>
      <c r="C1467" s="3">
        <v>1560061</v>
      </c>
      <c r="D1467" s="10">
        <v>3996.7027000000003</v>
      </c>
      <c r="E1467" s="7">
        <f t="shared" si="110"/>
        <v>5.085416515298589</v>
      </c>
      <c r="F1467" s="7">
        <f t="shared" si="111"/>
        <v>15.610595449663121</v>
      </c>
      <c r="G1467" s="9">
        <f t="shared" si="113"/>
        <v>3.06967883607987</v>
      </c>
      <c r="H1467" s="3">
        <f t="shared" si="114"/>
        <v>2694.708936670679</v>
      </c>
      <c r="I1467" s="9">
        <v>0.03306360198364552</v>
      </c>
      <c r="J1467" s="9">
        <v>0.03306360198364552</v>
      </c>
      <c r="K1467" s="10">
        <f t="shared" si="112"/>
        <v>132.1453873197614</v>
      </c>
    </row>
    <row r="1468" spans="1:11" ht="12.75">
      <c r="A1468" s="2">
        <v>522110</v>
      </c>
      <c r="B1468" s="2" t="s">
        <v>114</v>
      </c>
      <c r="C1468" s="3">
        <v>1560061</v>
      </c>
      <c r="D1468" s="10">
        <v>3996.7027000000003</v>
      </c>
      <c r="E1468" s="7">
        <f t="shared" si="110"/>
        <v>5.085416515298589</v>
      </c>
      <c r="F1468" s="7">
        <f t="shared" si="111"/>
        <v>15.610595449663121</v>
      </c>
      <c r="G1468" s="9">
        <f t="shared" si="113"/>
        <v>3.06967883607987</v>
      </c>
      <c r="H1468" s="3">
        <f t="shared" si="114"/>
        <v>2694.708936670679</v>
      </c>
      <c r="I1468" s="9">
        <v>0.03306360198364552</v>
      </c>
      <c r="J1468" s="9">
        <v>0.03306360198364552</v>
      </c>
      <c r="K1468" s="10">
        <f t="shared" si="112"/>
        <v>132.1453873197614</v>
      </c>
    </row>
    <row r="1469" spans="1:11" ht="12.75">
      <c r="A1469" s="2">
        <v>52212</v>
      </c>
      <c r="B1469" s="2" t="s">
        <v>115</v>
      </c>
      <c r="C1469" s="3">
        <v>214905</v>
      </c>
      <c r="D1469" s="10">
        <v>53.157628</v>
      </c>
      <c r="E1469" s="7">
        <f t="shared" si="110"/>
        <v>0.7005376304005057</v>
      </c>
      <c r="F1469" s="7">
        <f t="shared" si="111"/>
        <v>0.20762670832926475</v>
      </c>
      <c r="G1469" s="9">
        <f t="shared" si="113"/>
        <v>0.296381949118939</v>
      </c>
      <c r="H1469" s="3">
        <f t="shared" si="114"/>
        <v>-126.19751882328943</v>
      </c>
      <c r="I1469" s="9">
        <v>0.03306360198364552</v>
      </c>
      <c r="J1469" s="9">
        <v>0.03306360198364552</v>
      </c>
      <c r="K1469" s="10">
        <f t="shared" si="112"/>
        <v>1.7575826545866906</v>
      </c>
    </row>
    <row r="1470" spans="1:11" ht="12.75">
      <c r="A1470" s="2">
        <v>522120</v>
      </c>
      <c r="B1470" s="2" t="s">
        <v>115</v>
      </c>
      <c r="C1470" s="3">
        <v>214905</v>
      </c>
      <c r="D1470" s="10">
        <v>53.157628</v>
      </c>
      <c r="E1470" s="7">
        <f t="shared" si="110"/>
        <v>0.7005376304005057</v>
      </c>
      <c r="F1470" s="7">
        <f t="shared" si="111"/>
        <v>0.20762670832926475</v>
      </c>
      <c r="G1470" s="9">
        <f t="shared" si="113"/>
        <v>0.296381949118939</v>
      </c>
      <c r="H1470" s="3">
        <f t="shared" si="114"/>
        <v>-126.19751882328943</v>
      </c>
      <c r="I1470" s="9">
        <v>0.03306360198364552</v>
      </c>
      <c r="J1470" s="9">
        <v>0.03306360198364552</v>
      </c>
      <c r="K1470" s="10">
        <f t="shared" si="112"/>
        <v>1.7575826545866906</v>
      </c>
    </row>
    <row r="1471" spans="1:11" ht="12.75">
      <c r="A1471" s="2">
        <v>52213</v>
      </c>
      <c r="B1471" s="2" t="s">
        <v>116</v>
      </c>
      <c r="C1471" s="3">
        <v>254217</v>
      </c>
      <c r="D1471" s="10">
        <v>156.60751000000002</v>
      </c>
      <c r="E1471" s="7">
        <f t="shared" si="110"/>
        <v>0.828685115690772</v>
      </c>
      <c r="F1471" s="7">
        <f t="shared" si="111"/>
        <v>0.6116883507469975</v>
      </c>
      <c r="G1471" s="9">
        <f t="shared" si="113"/>
        <v>0.7381432816457778</v>
      </c>
      <c r="H1471" s="3">
        <f t="shared" si="114"/>
        <v>-55.55659674472986</v>
      </c>
      <c r="I1471" s="9">
        <v>0.03306360198364552</v>
      </c>
      <c r="J1471" s="9">
        <v>0.03306360198364552</v>
      </c>
      <c r="K1471" s="10">
        <f t="shared" si="112"/>
        <v>5.178008378289785</v>
      </c>
    </row>
    <row r="1472" spans="1:11" ht="12.75">
      <c r="A1472" s="2">
        <v>522130</v>
      </c>
      <c r="B1472" s="2" t="s">
        <v>116</v>
      </c>
      <c r="C1472" s="3">
        <v>254217</v>
      </c>
      <c r="D1472" s="10">
        <v>156.60751000000002</v>
      </c>
      <c r="E1472" s="7">
        <f t="shared" si="110"/>
        <v>0.828685115690772</v>
      </c>
      <c r="F1472" s="7">
        <f t="shared" si="111"/>
        <v>0.6116883507469975</v>
      </c>
      <c r="G1472" s="9">
        <f t="shared" si="113"/>
        <v>0.7381432816457778</v>
      </c>
      <c r="H1472" s="3">
        <f t="shared" si="114"/>
        <v>-55.55659674472986</v>
      </c>
      <c r="I1472" s="9">
        <v>0.03306360198364552</v>
      </c>
      <c r="J1472" s="9">
        <v>0.03306360198364552</v>
      </c>
      <c r="K1472" s="10">
        <f t="shared" si="112"/>
        <v>5.178008378289785</v>
      </c>
    </row>
    <row r="1473" spans="1:11" ht="12.75">
      <c r="A1473" s="2">
        <v>52219</v>
      </c>
      <c r="B1473" s="2" t="s">
        <v>117</v>
      </c>
      <c r="C1473" s="3">
        <v>2907</v>
      </c>
      <c r="D1473" s="10">
        <v>0</v>
      </c>
      <c r="E1473" s="7">
        <f t="shared" si="110"/>
        <v>0.009476107543213373</v>
      </c>
      <c r="F1473" s="7">
        <f t="shared" si="111"/>
        <v>0</v>
      </c>
      <c r="G1473" s="9">
        <f t="shared" si="113"/>
        <v>0</v>
      </c>
      <c r="H1473" s="3" t="str">
        <f t="shared" si="114"/>
        <v> </v>
      </c>
      <c r="I1473" s="9">
        <v>0.03306360198364552</v>
      </c>
      <c r="J1473" s="9">
        <v>0.03306360198364552</v>
      </c>
      <c r="K1473" s="10">
        <f t="shared" si="112"/>
        <v>0</v>
      </c>
    </row>
    <row r="1474" spans="1:11" ht="12.75">
      <c r="A1474" s="2">
        <v>522190</v>
      </c>
      <c r="B1474" s="2" t="s">
        <v>117</v>
      </c>
      <c r="C1474" s="3">
        <v>2907</v>
      </c>
      <c r="D1474" s="10">
        <v>0</v>
      </c>
      <c r="E1474" s="7">
        <f t="shared" si="110"/>
        <v>0.009476107543213373</v>
      </c>
      <c r="F1474" s="7">
        <f t="shared" si="111"/>
        <v>0</v>
      </c>
      <c r="G1474" s="9">
        <f t="shared" si="113"/>
        <v>0</v>
      </c>
      <c r="H1474" s="3" t="str">
        <f t="shared" si="114"/>
        <v> </v>
      </c>
      <c r="I1474" s="9">
        <v>0.03306360198364552</v>
      </c>
      <c r="J1474" s="9">
        <v>0.03306360198364552</v>
      </c>
      <c r="K1474" s="10">
        <f t="shared" si="112"/>
        <v>0</v>
      </c>
    </row>
    <row r="1475" spans="1:11" ht="12.75">
      <c r="A1475" s="2">
        <v>5222</v>
      </c>
      <c r="B1475" s="2" t="s">
        <v>118</v>
      </c>
      <c r="C1475" s="3">
        <v>558240</v>
      </c>
      <c r="D1475" s="10">
        <v>3664.121704</v>
      </c>
      <c r="E1475" s="7">
        <f aca="true" t="shared" si="115" ref="E1475:E1538">C1475/C$2104*1000</f>
        <v>1.8197255847689828</v>
      </c>
      <c r="F1475" s="7">
        <f aca="true" t="shared" si="116" ref="F1475:F1538">D1475/D$2104*1000</f>
        <v>14.311577791231326</v>
      </c>
      <c r="G1475" s="9">
        <f t="shared" si="113"/>
        <v>7.864690099990106</v>
      </c>
      <c r="H1475" s="3">
        <f t="shared" si="114"/>
        <v>3198.2264611595215</v>
      </c>
      <c r="I1475" s="9">
        <v>0.6442462335036154</v>
      </c>
      <c r="J1475" s="9">
        <v>0.6442462335036154</v>
      </c>
      <c r="K1475" s="10">
        <f aca="true" t="shared" si="117" ref="K1475:K1538">D1475*J1475</f>
        <v>2360.5966069008496</v>
      </c>
    </row>
    <row r="1476" spans="1:11" ht="12.75">
      <c r="A1476" s="2">
        <v>52221</v>
      </c>
      <c r="B1476" s="2" t="s">
        <v>119</v>
      </c>
      <c r="C1476" s="3">
        <v>64748</v>
      </c>
      <c r="D1476" s="10">
        <v>5.039106</v>
      </c>
      <c r="E1476" s="7">
        <f t="shared" si="115"/>
        <v>0.2110626113546541</v>
      </c>
      <c r="F1476" s="7">
        <f t="shared" si="116"/>
        <v>0.01968208573381506</v>
      </c>
      <c r="G1476" s="9">
        <f aca="true" t="shared" si="118" ref="G1476:G1539">F1476/E1476</f>
        <v>0.09325235581750066</v>
      </c>
      <c r="H1476" s="3">
        <f aca="true" t="shared" si="119" ref="H1476:H1539">IF(D1476&gt;0,(D1476-(D1476/G1476))," ")</f>
        <v>-48.99819907207531</v>
      </c>
      <c r="I1476" s="9">
        <v>0.6442462335036154</v>
      </c>
      <c r="J1476" s="9">
        <v>0.6442462335036154</v>
      </c>
      <c r="K1476" s="10">
        <f t="shared" si="117"/>
        <v>3.24642506072547</v>
      </c>
    </row>
    <row r="1477" spans="1:11" ht="12.75">
      <c r="A1477" s="2">
        <v>522210</v>
      </c>
      <c r="B1477" s="2" t="s">
        <v>119</v>
      </c>
      <c r="C1477" s="3">
        <v>64748</v>
      </c>
      <c r="D1477" s="10">
        <v>5.039106</v>
      </c>
      <c r="E1477" s="7">
        <f t="shared" si="115"/>
        <v>0.2110626113546541</v>
      </c>
      <c r="F1477" s="7">
        <f t="shared" si="116"/>
        <v>0.01968208573381506</v>
      </c>
      <c r="G1477" s="9">
        <f t="shared" si="118"/>
        <v>0.09325235581750066</v>
      </c>
      <c r="H1477" s="3">
        <f t="shared" si="119"/>
        <v>-48.99819907207531</v>
      </c>
      <c r="I1477" s="9">
        <v>0.6442462335036154</v>
      </c>
      <c r="J1477" s="9">
        <v>0.6442462335036154</v>
      </c>
      <c r="K1477" s="10">
        <f t="shared" si="117"/>
        <v>3.24642506072547</v>
      </c>
    </row>
    <row r="1478" spans="1:11" ht="12.75">
      <c r="A1478" s="2">
        <v>52222</v>
      </c>
      <c r="B1478" s="2" t="s">
        <v>120</v>
      </c>
      <c r="C1478" s="3">
        <v>102981</v>
      </c>
      <c r="D1478" s="10">
        <v>732.3500720000001</v>
      </c>
      <c r="E1478" s="7">
        <f t="shared" si="115"/>
        <v>0.3356928210896651</v>
      </c>
      <c r="F1478" s="7">
        <f t="shared" si="116"/>
        <v>2.860463126647789</v>
      </c>
      <c r="G1478" s="9">
        <f t="shared" si="118"/>
        <v>8.521073275748563</v>
      </c>
      <c r="H1478" s="3">
        <f t="shared" si="119"/>
        <v>646.4043174805186</v>
      </c>
      <c r="I1478" s="9">
        <v>0.6442462335036154</v>
      </c>
      <c r="J1478" s="9">
        <v>0.6442462335036154</v>
      </c>
      <c r="K1478" s="10">
        <f t="shared" si="117"/>
        <v>471.8137754921016</v>
      </c>
    </row>
    <row r="1479" spans="1:11" ht="12.75">
      <c r="A1479" s="2">
        <v>522220</v>
      </c>
      <c r="B1479" s="2" t="s">
        <v>120</v>
      </c>
      <c r="C1479" s="3">
        <v>102981</v>
      </c>
      <c r="D1479" s="10">
        <v>732.3500720000001</v>
      </c>
      <c r="E1479" s="7">
        <f t="shared" si="115"/>
        <v>0.3356928210896651</v>
      </c>
      <c r="F1479" s="7">
        <f t="shared" si="116"/>
        <v>2.860463126647789</v>
      </c>
      <c r="G1479" s="9">
        <f t="shared" si="118"/>
        <v>8.521073275748563</v>
      </c>
      <c r="H1479" s="3">
        <f t="shared" si="119"/>
        <v>646.4043174805186</v>
      </c>
      <c r="I1479" s="9">
        <v>0.6442462335036154</v>
      </c>
      <c r="J1479" s="9">
        <v>0.6442462335036154</v>
      </c>
      <c r="K1479" s="10">
        <f t="shared" si="117"/>
        <v>471.8137754921016</v>
      </c>
    </row>
    <row r="1480" spans="1:11" ht="12.75">
      <c r="A1480" s="2">
        <v>52229</v>
      </c>
      <c r="B1480" s="2" t="s">
        <v>121</v>
      </c>
      <c r="C1480" s="3">
        <v>390511</v>
      </c>
      <c r="D1480" s="10">
        <v>2926.7325260000002</v>
      </c>
      <c r="E1480" s="7">
        <f t="shared" si="115"/>
        <v>1.2729701523246637</v>
      </c>
      <c r="F1480" s="7">
        <f t="shared" si="116"/>
        <v>11.431432578849723</v>
      </c>
      <c r="G1480" s="9">
        <f t="shared" si="118"/>
        <v>8.980126170259334</v>
      </c>
      <c r="H1480" s="3">
        <f t="shared" si="119"/>
        <v>2600.820342751078</v>
      </c>
      <c r="I1480" s="9">
        <v>0.6442462335036154</v>
      </c>
      <c r="J1480" s="9">
        <v>0.6442462335036154</v>
      </c>
      <c r="K1480" s="10">
        <f t="shared" si="117"/>
        <v>1885.5364063480224</v>
      </c>
    </row>
    <row r="1481" spans="1:11" ht="12.75">
      <c r="A1481" s="2">
        <v>522291</v>
      </c>
      <c r="B1481" s="2" t="s">
        <v>122</v>
      </c>
      <c r="C1481" s="3">
        <v>86320</v>
      </c>
      <c r="D1481" s="10">
        <v>43.277028</v>
      </c>
      <c r="E1481" s="7">
        <f t="shared" si="115"/>
        <v>0.28138204442042597</v>
      </c>
      <c r="F1481" s="7">
        <f t="shared" si="116"/>
        <v>0.1690343833609999</v>
      </c>
      <c r="G1481" s="9">
        <f t="shared" si="118"/>
        <v>0.6007291037676796</v>
      </c>
      <c r="H1481" s="3">
        <f t="shared" si="119"/>
        <v>-28.763809922739554</v>
      </c>
      <c r="I1481" s="9">
        <v>0.6442462335036154</v>
      </c>
      <c r="J1481" s="9">
        <v>0.6442462335036154</v>
      </c>
      <c r="K1481" s="10">
        <f t="shared" si="117"/>
        <v>27.881062286230502</v>
      </c>
    </row>
    <row r="1482" spans="1:11" ht="12.75">
      <c r="A1482" s="2">
        <v>522292</v>
      </c>
      <c r="B1482" s="2" t="s">
        <v>123</v>
      </c>
      <c r="C1482" s="3">
        <v>225976</v>
      </c>
      <c r="D1482" s="10">
        <v>2855.098176</v>
      </c>
      <c r="E1482" s="7">
        <f t="shared" si="115"/>
        <v>0.736626377084687</v>
      </c>
      <c r="F1482" s="7">
        <f t="shared" si="116"/>
        <v>11.151638222829801</v>
      </c>
      <c r="G1482" s="9">
        <f t="shared" si="118"/>
        <v>15.138798405460495</v>
      </c>
      <c r="H1482" s="3">
        <f t="shared" si="119"/>
        <v>2666.503407806893</v>
      </c>
      <c r="I1482" s="9">
        <v>0.6442462335036154</v>
      </c>
      <c r="J1482" s="9">
        <v>0.6442462335036154</v>
      </c>
      <c r="K1482" s="10">
        <f t="shared" si="117"/>
        <v>1839.3862461710426</v>
      </c>
    </row>
    <row r="1483" spans="1:11" ht="12.75">
      <c r="A1483" s="2">
        <v>522293</v>
      </c>
      <c r="B1483" s="2" t="s">
        <v>124</v>
      </c>
      <c r="C1483" s="3">
        <v>1416</v>
      </c>
      <c r="D1483" s="10">
        <v>0</v>
      </c>
      <c r="E1483" s="7">
        <f t="shared" si="115"/>
        <v>0.004615812962225709</v>
      </c>
      <c r="F1483" s="7">
        <f t="shared" si="116"/>
        <v>0</v>
      </c>
      <c r="G1483" s="9">
        <f t="shared" si="118"/>
        <v>0</v>
      </c>
      <c r="H1483" s="3" t="str">
        <f t="shared" si="119"/>
        <v> </v>
      </c>
      <c r="I1483" s="9">
        <v>0.6442462335036154</v>
      </c>
      <c r="J1483" s="9">
        <v>0.6442462335036154</v>
      </c>
      <c r="K1483" s="10">
        <f t="shared" si="117"/>
        <v>0</v>
      </c>
    </row>
    <row r="1484" spans="1:11" ht="12.75">
      <c r="A1484" s="2">
        <v>522294</v>
      </c>
      <c r="B1484" s="2" t="s">
        <v>125</v>
      </c>
      <c r="C1484" s="3">
        <v>17653</v>
      </c>
      <c r="D1484" s="10">
        <v>0</v>
      </c>
      <c r="E1484" s="7">
        <f t="shared" si="115"/>
        <v>0.05754445354673054</v>
      </c>
      <c r="F1484" s="7">
        <f t="shared" si="116"/>
        <v>0</v>
      </c>
      <c r="G1484" s="9">
        <f t="shared" si="118"/>
        <v>0</v>
      </c>
      <c r="H1484" s="3" t="str">
        <f t="shared" si="119"/>
        <v> </v>
      </c>
      <c r="I1484" s="9">
        <v>0.6442462335036154</v>
      </c>
      <c r="J1484" s="9">
        <v>0.6442462335036154</v>
      </c>
      <c r="K1484" s="10">
        <f t="shared" si="117"/>
        <v>0</v>
      </c>
    </row>
    <row r="1485" spans="1:11" ht="12.75">
      <c r="A1485" s="2">
        <v>522298</v>
      </c>
      <c r="B1485" s="2" t="s">
        <v>126</v>
      </c>
      <c r="C1485" s="3">
        <v>59146</v>
      </c>
      <c r="D1485" s="10">
        <v>28.357322</v>
      </c>
      <c r="E1485" s="7">
        <f t="shared" si="115"/>
        <v>0.1928014643105945</v>
      </c>
      <c r="F1485" s="7">
        <f t="shared" si="116"/>
        <v>0.11075997265892003</v>
      </c>
      <c r="G1485" s="9">
        <f t="shared" si="118"/>
        <v>0.574476822854886</v>
      </c>
      <c r="H1485" s="3">
        <f t="shared" si="119"/>
        <v>-21.00467290011996</v>
      </c>
      <c r="I1485" s="9">
        <v>0.6442462335036154</v>
      </c>
      <c r="J1485" s="9">
        <v>0.6442462335036154</v>
      </c>
      <c r="K1485" s="10">
        <f t="shared" si="117"/>
        <v>18.26909789074921</v>
      </c>
    </row>
    <row r="1486" spans="1:11" ht="12.75">
      <c r="A1486" s="2">
        <v>5223</v>
      </c>
      <c r="B1486" s="2" t="s">
        <v>127</v>
      </c>
      <c r="C1486" s="3">
        <v>268931</v>
      </c>
      <c r="D1486" s="10">
        <v>198.89647800000003</v>
      </c>
      <c r="E1486" s="7">
        <f t="shared" si="115"/>
        <v>0.8766491495369507</v>
      </c>
      <c r="F1486" s="7">
        <f t="shared" si="116"/>
        <v>0.7768635016111709</v>
      </c>
      <c r="G1486" s="9">
        <f t="shared" si="118"/>
        <v>0.8861737925845397</v>
      </c>
      <c r="H1486" s="3">
        <f t="shared" si="119"/>
        <v>-25.54762051019779</v>
      </c>
      <c r="I1486" s="9">
        <v>0.6442462335036154</v>
      </c>
      <c r="J1486" s="9">
        <v>0.6442462335036154</v>
      </c>
      <c r="K1486" s="10">
        <f t="shared" si="117"/>
        <v>128.13830680863472</v>
      </c>
    </row>
    <row r="1487" spans="1:11" ht="12.75">
      <c r="A1487" s="2">
        <v>52231</v>
      </c>
      <c r="B1487" s="2" t="s">
        <v>128</v>
      </c>
      <c r="C1487" s="3">
        <v>58410</v>
      </c>
      <c r="D1487" s="10">
        <v>90.11107200000001</v>
      </c>
      <c r="E1487" s="7">
        <f t="shared" si="115"/>
        <v>0.19040228469181047</v>
      </c>
      <c r="F1487" s="7">
        <f t="shared" si="116"/>
        <v>0.3519620037105752</v>
      </c>
      <c r="G1487" s="9">
        <f t="shared" si="118"/>
        <v>1.848517754292019</v>
      </c>
      <c r="H1487" s="3">
        <f t="shared" si="119"/>
        <v>41.36332706177923</v>
      </c>
      <c r="I1487" s="9">
        <v>0.6442462335036154</v>
      </c>
      <c r="J1487" s="9">
        <v>0.6442462335036154</v>
      </c>
      <c r="K1487" s="10">
        <f t="shared" si="117"/>
        <v>58.05371873297311</v>
      </c>
    </row>
    <row r="1488" spans="1:11" ht="12.75">
      <c r="A1488" s="2">
        <v>522310</v>
      </c>
      <c r="B1488" s="2" t="s">
        <v>128</v>
      </c>
      <c r="C1488" s="3">
        <v>58410</v>
      </c>
      <c r="D1488" s="10">
        <v>90.11107200000001</v>
      </c>
      <c r="E1488" s="7">
        <f t="shared" si="115"/>
        <v>0.19040228469181047</v>
      </c>
      <c r="F1488" s="7">
        <f t="shared" si="116"/>
        <v>0.3519620037105752</v>
      </c>
      <c r="G1488" s="9">
        <f t="shared" si="118"/>
        <v>1.848517754292019</v>
      </c>
      <c r="H1488" s="3">
        <f t="shared" si="119"/>
        <v>41.36332706177923</v>
      </c>
      <c r="I1488" s="9">
        <v>0.6442462335036154</v>
      </c>
      <c r="J1488" s="9">
        <v>0.6442462335036154</v>
      </c>
      <c r="K1488" s="10">
        <f t="shared" si="117"/>
        <v>58.05371873297311</v>
      </c>
    </row>
    <row r="1489" spans="1:11" ht="12.75">
      <c r="A1489" s="2">
        <v>52232</v>
      </c>
      <c r="B1489" s="2" t="s">
        <v>129</v>
      </c>
      <c r="C1489" s="3">
        <v>128964</v>
      </c>
      <c r="D1489" s="10">
        <v>48.711358</v>
      </c>
      <c r="E1489" s="7">
        <f t="shared" si="115"/>
        <v>0.42039103309355674</v>
      </c>
      <c r="F1489" s="7">
        <f t="shared" si="116"/>
        <v>0.19026016209354554</v>
      </c>
      <c r="G1489" s="9">
        <f t="shared" si="118"/>
        <v>0.45257902075947404</v>
      </c>
      <c r="H1489" s="3">
        <f t="shared" si="119"/>
        <v>-58.91925624777786</v>
      </c>
      <c r="I1489" s="9">
        <v>0.6442462335036154</v>
      </c>
      <c r="J1489" s="9">
        <v>0.6442462335036154</v>
      </c>
      <c r="K1489" s="10">
        <f t="shared" si="117"/>
        <v>31.382108920346205</v>
      </c>
    </row>
    <row r="1490" spans="1:11" ht="12.75">
      <c r="A1490" s="2">
        <v>522320</v>
      </c>
      <c r="B1490" s="2" t="s">
        <v>129</v>
      </c>
      <c r="C1490" s="3">
        <v>128964</v>
      </c>
      <c r="D1490" s="10">
        <v>48.711358</v>
      </c>
      <c r="E1490" s="7">
        <f t="shared" si="115"/>
        <v>0.42039103309355674</v>
      </c>
      <c r="F1490" s="7">
        <f t="shared" si="116"/>
        <v>0.19026016209354554</v>
      </c>
      <c r="G1490" s="9">
        <f t="shared" si="118"/>
        <v>0.45257902075947404</v>
      </c>
      <c r="H1490" s="3">
        <f t="shared" si="119"/>
        <v>-58.91925624777786</v>
      </c>
      <c r="I1490" s="9">
        <v>0.6442462335036154</v>
      </c>
      <c r="J1490" s="9">
        <v>0.6442462335036154</v>
      </c>
      <c r="K1490" s="10">
        <f t="shared" si="117"/>
        <v>31.382108920346205</v>
      </c>
    </row>
    <row r="1491" spans="1:11" ht="12.75">
      <c r="A1491" s="2">
        <v>52239</v>
      </c>
      <c r="B1491" s="2" t="s">
        <v>130</v>
      </c>
      <c r="C1491" s="3">
        <v>81557</v>
      </c>
      <c r="D1491" s="10">
        <v>60.074048</v>
      </c>
      <c r="E1491" s="7">
        <f t="shared" si="115"/>
        <v>0.2658558317515834</v>
      </c>
      <c r="F1491" s="7">
        <f t="shared" si="116"/>
        <v>0.2346413358070501</v>
      </c>
      <c r="G1491" s="9">
        <f t="shared" si="118"/>
        <v>0.8825886355816327</v>
      </c>
      <c r="H1491" s="3">
        <f t="shared" si="119"/>
        <v>-7.991691324199145</v>
      </c>
      <c r="I1491" s="9">
        <v>0.6442462335036154</v>
      </c>
      <c r="J1491" s="9">
        <v>0.6442462335036154</v>
      </c>
      <c r="K1491" s="10">
        <f t="shared" si="117"/>
        <v>38.7024791553154</v>
      </c>
    </row>
    <row r="1492" spans="1:11" ht="12.75">
      <c r="A1492" s="2">
        <v>522390</v>
      </c>
      <c r="B1492" s="2" t="s">
        <v>130</v>
      </c>
      <c r="C1492" s="3">
        <v>81557</v>
      </c>
      <c r="D1492" s="10">
        <v>60.074048</v>
      </c>
      <c r="E1492" s="7">
        <f t="shared" si="115"/>
        <v>0.2658558317515834</v>
      </c>
      <c r="F1492" s="7">
        <f t="shared" si="116"/>
        <v>0.2346413358070501</v>
      </c>
      <c r="G1492" s="9">
        <f t="shared" si="118"/>
        <v>0.8825886355816327</v>
      </c>
      <c r="H1492" s="3">
        <f t="shared" si="119"/>
        <v>-7.991691324199145</v>
      </c>
      <c r="I1492" s="9">
        <v>0.6442462335036154</v>
      </c>
      <c r="J1492" s="9">
        <v>0.6442462335036154</v>
      </c>
      <c r="K1492" s="10">
        <f t="shared" si="117"/>
        <v>38.7024791553154</v>
      </c>
    </row>
    <row r="1493" spans="1:11" ht="12.75">
      <c r="A1493" s="2">
        <v>523</v>
      </c>
      <c r="B1493" s="2" t="s">
        <v>131</v>
      </c>
      <c r="C1493" s="3">
        <v>927518</v>
      </c>
      <c r="D1493" s="10">
        <v>165.30243800000002</v>
      </c>
      <c r="E1493" s="7">
        <f t="shared" si="115"/>
        <v>3.023481360944679</v>
      </c>
      <c r="F1493" s="7">
        <f t="shared" si="116"/>
        <v>0.6456495967190705</v>
      </c>
      <c r="G1493" s="9">
        <f t="shared" si="118"/>
        <v>0.21354508913438083</v>
      </c>
      <c r="H1493" s="3">
        <f t="shared" si="119"/>
        <v>-608.7843774358613</v>
      </c>
      <c r="I1493" s="9">
        <v>0.08440870841066399</v>
      </c>
      <c r="J1493" s="9">
        <v>0.08440870841066399</v>
      </c>
      <c r="K1493" s="10">
        <f t="shared" si="117"/>
        <v>13.952965288713864</v>
      </c>
    </row>
    <row r="1494" spans="1:11" ht="12.75">
      <c r="A1494" s="2">
        <v>5231</v>
      </c>
      <c r="B1494" s="2" t="s">
        <v>132</v>
      </c>
      <c r="C1494" s="3">
        <v>488786</v>
      </c>
      <c r="D1494" s="10">
        <v>98.114358</v>
      </c>
      <c r="E1494" s="7">
        <f t="shared" si="115"/>
        <v>1.5933225667757454</v>
      </c>
      <c r="F1494" s="7">
        <f t="shared" si="116"/>
        <v>0.38322178693486963</v>
      </c>
      <c r="G1494" s="9">
        <f t="shared" si="118"/>
        <v>0.2405173910957396</v>
      </c>
      <c r="H1494" s="3">
        <f t="shared" si="119"/>
        <v>-309.8160521587602</v>
      </c>
      <c r="I1494" s="9">
        <v>0.08440870841066399</v>
      </c>
      <c r="J1494" s="9">
        <v>0.08440870841066399</v>
      </c>
      <c r="K1494" s="10">
        <f t="shared" si="117"/>
        <v>8.281706235321497</v>
      </c>
    </row>
    <row r="1495" spans="1:11" ht="12.75">
      <c r="A1495" s="2">
        <v>52311</v>
      </c>
      <c r="B1495" s="2" t="s">
        <v>133</v>
      </c>
      <c r="C1495" s="3">
        <v>114582</v>
      </c>
      <c r="D1495" s="10">
        <v>5.039106</v>
      </c>
      <c r="E1495" s="7">
        <f t="shared" si="115"/>
        <v>0.3735092378797643</v>
      </c>
      <c r="F1495" s="7">
        <f t="shared" si="116"/>
        <v>0.01968208573381506</v>
      </c>
      <c r="G1495" s="9">
        <f t="shared" si="118"/>
        <v>0.05269504402499112</v>
      </c>
      <c r="H1495" s="3">
        <f t="shared" si="119"/>
        <v>-90.58859662816664</v>
      </c>
      <c r="I1495" s="9">
        <v>0.08440870841066399</v>
      </c>
      <c r="J1495" s="9">
        <v>0.08440870841066399</v>
      </c>
      <c r="K1495" s="10">
        <f t="shared" si="117"/>
        <v>0.42534442900442737</v>
      </c>
    </row>
    <row r="1496" spans="1:11" ht="12.75">
      <c r="A1496" s="2">
        <v>523110</v>
      </c>
      <c r="B1496" s="2" t="s">
        <v>133</v>
      </c>
      <c r="C1496" s="3">
        <v>114582</v>
      </c>
      <c r="D1496" s="10">
        <v>5.039106</v>
      </c>
      <c r="E1496" s="7">
        <f t="shared" si="115"/>
        <v>0.3735092378797643</v>
      </c>
      <c r="F1496" s="7">
        <f t="shared" si="116"/>
        <v>0.01968208573381506</v>
      </c>
      <c r="G1496" s="9">
        <f t="shared" si="118"/>
        <v>0.05269504402499112</v>
      </c>
      <c r="H1496" s="3">
        <f t="shared" si="119"/>
        <v>-90.58859662816664</v>
      </c>
      <c r="I1496" s="9">
        <v>0.08440870841066399</v>
      </c>
      <c r="J1496" s="9">
        <v>0.08440870841066399</v>
      </c>
      <c r="K1496" s="10">
        <f t="shared" si="117"/>
        <v>0.42534442900442737</v>
      </c>
    </row>
    <row r="1497" spans="1:11" ht="12.75">
      <c r="A1497" s="2">
        <v>52312</v>
      </c>
      <c r="B1497" s="2" t="s">
        <v>134</v>
      </c>
      <c r="C1497" s="3">
        <v>353376</v>
      </c>
      <c r="D1497" s="10">
        <v>93.075252</v>
      </c>
      <c r="E1497" s="7">
        <f t="shared" si="115"/>
        <v>1.151919153488328</v>
      </c>
      <c r="F1497" s="7">
        <f t="shared" si="116"/>
        <v>0.3635397012010546</v>
      </c>
      <c r="G1497" s="9">
        <f t="shared" si="118"/>
        <v>0.31559480550362967</v>
      </c>
      <c r="H1497" s="3">
        <f t="shared" si="119"/>
        <v>-201.84484927184914</v>
      </c>
      <c r="I1497" s="9">
        <v>0.08440870841066399</v>
      </c>
      <c r="J1497" s="9">
        <v>0.08440870841066399</v>
      </c>
      <c r="K1497" s="10">
        <f t="shared" si="117"/>
        <v>7.856361806317071</v>
      </c>
    </row>
    <row r="1498" spans="1:11" ht="12.75">
      <c r="A1498" s="2">
        <v>523120</v>
      </c>
      <c r="B1498" s="2" t="s">
        <v>134</v>
      </c>
      <c r="C1498" s="3">
        <v>353376</v>
      </c>
      <c r="D1498" s="10">
        <v>93.075252</v>
      </c>
      <c r="E1498" s="7">
        <f t="shared" si="115"/>
        <v>1.151919153488328</v>
      </c>
      <c r="F1498" s="7">
        <f t="shared" si="116"/>
        <v>0.3635397012010546</v>
      </c>
      <c r="G1498" s="9">
        <f t="shared" si="118"/>
        <v>0.31559480550362967</v>
      </c>
      <c r="H1498" s="3">
        <f t="shared" si="119"/>
        <v>-201.84484927184914</v>
      </c>
      <c r="I1498" s="9">
        <v>0.08440870841066399</v>
      </c>
      <c r="J1498" s="9">
        <v>0.08440870841066399</v>
      </c>
      <c r="K1498" s="10">
        <f t="shared" si="117"/>
        <v>7.856361806317071</v>
      </c>
    </row>
    <row r="1499" spans="1:11" ht="12.75">
      <c r="A1499" s="2">
        <v>52313</v>
      </c>
      <c r="B1499" s="2" t="s">
        <v>135</v>
      </c>
      <c r="C1499" s="3">
        <v>11048</v>
      </c>
      <c r="D1499" s="10">
        <v>0</v>
      </c>
      <c r="E1499" s="7">
        <f t="shared" si="115"/>
        <v>0.03601377232109437</v>
      </c>
      <c r="F1499" s="7">
        <f t="shared" si="116"/>
        <v>0</v>
      </c>
      <c r="G1499" s="9">
        <f t="shared" si="118"/>
        <v>0</v>
      </c>
      <c r="H1499" s="3" t="str">
        <f t="shared" si="119"/>
        <v> </v>
      </c>
      <c r="I1499" s="9">
        <v>0.08440870841066399</v>
      </c>
      <c r="J1499" s="9">
        <v>0.08440870841066399</v>
      </c>
      <c r="K1499" s="10">
        <f t="shared" si="117"/>
        <v>0</v>
      </c>
    </row>
    <row r="1500" spans="1:11" ht="12.75">
      <c r="A1500" s="2">
        <v>523130</v>
      </c>
      <c r="B1500" s="2" t="s">
        <v>135</v>
      </c>
      <c r="C1500" s="3">
        <v>11048</v>
      </c>
      <c r="D1500" s="10">
        <v>0</v>
      </c>
      <c r="E1500" s="7">
        <f t="shared" si="115"/>
        <v>0.03601377232109437</v>
      </c>
      <c r="F1500" s="7">
        <f t="shared" si="116"/>
        <v>0</v>
      </c>
      <c r="G1500" s="9">
        <f t="shared" si="118"/>
        <v>0</v>
      </c>
      <c r="H1500" s="3" t="str">
        <f t="shared" si="119"/>
        <v> </v>
      </c>
      <c r="I1500" s="9">
        <v>0.08440870841066399</v>
      </c>
      <c r="J1500" s="9">
        <v>0.08440870841066399</v>
      </c>
      <c r="K1500" s="10">
        <f t="shared" si="117"/>
        <v>0</v>
      </c>
    </row>
    <row r="1501" spans="1:11" ht="12.75">
      <c r="A1501" s="2">
        <v>52314</v>
      </c>
      <c r="B1501" s="2" t="s">
        <v>136</v>
      </c>
      <c r="C1501" s="3">
        <v>9780</v>
      </c>
      <c r="D1501" s="10">
        <v>0</v>
      </c>
      <c r="E1501" s="7">
        <f t="shared" si="115"/>
        <v>0.03188040308655892</v>
      </c>
      <c r="F1501" s="7">
        <f t="shared" si="116"/>
        <v>0</v>
      </c>
      <c r="G1501" s="9">
        <f t="shared" si="118"/>
        <v>0</v>
      </c>
      <c r="H1501" s="3" t="str">
        <f t="shared" si="119"/>
        <v> </v>
      </c>
      <c r="I1501" s="9">
        <v>0.08440870841066399</v>
      </c>
      <c r="J1501" s="9">
        <v>0.08440870841066399</v>
      </c>
      <c r="K1501" s="10">
        <f t="shared" si="117"/>
        <v>0</v>
      </c>
    </row>
    <row r="1502" spans="1:11" ht="12.75">
      <c r="A1502" s="2">
        <v>523140</v>
      </c>
      <c r="B1502" s="2" t="s">
        <v>136</v>
      </c>
      <c r="C1502" s="3">
        <v>9780</v>
      </c>
      <c r="D1502" s="10">
        <v>0</v>
      </c>
      <c r="E1502" s="7">
        <f t="shared" si="115"/>
        <v>0.03188040308655892</v>
      </c>
      <c r="F1502" s="7">
        <f t="shared" si="116"/>
        <v>0</v>
      </c>
      <c r="G1502" s="9">
        <f t="shared" si="118"/>
        <v>0</v>
      </c>
      <c r="H1502" s="3" t="str">
        <f t="shared" si="119"/>
        <v> </v>
      </c>
      <c r="I1502" s="9">
        <v>0.08440870841066399</v>
      </c>
      <c r="J1502" s="9">
        <v>0.08440870841066399</v>
      </c>
      <c r="K1502" s="10">
        <f t="shared" si="117"/>
        <v>0</v>
      </c>
    </row>
    <row r="1503" spans="1:11" ht="12.75">
      <c r="A1503" s="2">
        <v>5232</v>
      </c>
      <c r="B1503" s="2" t="s">
        <v>137</v>
      </c>
      <c r="C1503" s="3">
        <v>5368</v>
      </c>
      <c r="D1503" s="10">
        <v>0</v>
      </c>
      <c r="E1503" s="7">
        <f t="shared" si="115"/>
        <v>0.01749836439352232</v>
      </c>
      <c r="F1503" s="7">
        <f t="shared" si="116"/>
        <v>0</v>
      </c>
      <c r="G1503" s="9">
        <f t="shared" si="118"/>
        <v>0</v>
      </c>
      <c r="H1503" s="3" t="str">
        <f t="shared" si="119"/>
        <v> </v>
      </c>
      <c r="I1503" s="9">
        <v>0.08440870841066399</v>
      </c>
      <c r="J1503" s="9">
        <v>0.08440870841066399</v>
      </c>
      <c r="K1503" s="10">
        <f t="shared" si="117"/>
        <v>0</v>
      </c>
    </row>
    <row r="1504" spans="1:11" ht="12.75">
      <c r="A1504" s="2">
        <v>52321</v>
      </c>
      <c r="B1504" s="2" t="s">
        <v>137</v>
      </c>
      <c r="C1504" s="3">
        <v>5368</v>
      </c>
      <c r="D1504" s="10">
        <v>0</v>
      </c>
      <c r="E1504" s="7">
        <f t="shared" si="115"/>
        <v>0.01749836439352232</v>
      </c>
      <c r="F1504" s="7">
        <f t="shared" si="116"/>
        <v>0</v>
      </c>
      <c r="G1504" s="9">
        <f t="shared" si="118"/>
        <v>0</v>
      </c>
      <c r="H1504" s="3" t="str">
        <f t="shared" si="119"/>
        <v> </v>
      </c>
      <c r="I1504" s="9">
        <v>0.08440870841066399</v>
      </c>
      <c r="J1504" s="9">
        <v>0.08440870841066399</v>
      </c>
      <c r="K1504" s="10">
        <f t="shared" si="117"/>
        <v>0</v>
      </c>
    </row>
    <row r="1505" spans="1:11" ht="12.75">
      <c r="A1505" s="2">
        <v>523210</v>
      </c>
      <c r="B1505" s="2" t="s">
        <v>137</v>
      </c>
      <c r="C1505" s="3">
        <v>5368</v>
      </c>
      <c r="D1505" s="10">
        <v>0</v>
      </c>
      <c r="E1505" s="7">
        <f t="shared" si="115"/>
        <v>0.01749836439352232</v>
      </c>
      <c r="F1505" s="7">
        <f t="shared" si="116"/>
        <v>0</v>
      </c>
      <c r="G1505" s="9">
        <f t="shared" si="118"/>
        <v>0</v>
      </c>
      <c r="H1505" s="3" t="str">
        <f t="shared" si="119"/>
        <v> </v>
      </c>
      <c r="I1505" s="9">
        <v>0.08440870841066399</v>
      </c>
      <c r="J1505" s="9">
        <v>0.08440870841066399</v>
      </c>
      <c r="K1505" s="10">
        <f t="shared" si="117"/>
        <v>0</v>
      </c>
    </row>
    <row r="1506" spans="1:11" ht="12.75">
      <c r="A1506" s="2">
        <v>5239</v>
      </c>
      <c r="B1506" s="2" t="s">
        <v>138</v>
      </c>
      <c r="C1506" s="3">
        <v>433364</v>
      </c>
      <c r="D1506" s="10">
        <v>67.18808</v>
      </c>
      <c r="E1506" s="7">
        <f t="shared" si="115"/>
        <v>1.412660429775411</v>
      </c>
      <c r="F1506" s="7">
        <f t="shared" si="116"/>
        <v>0.26242780978420077</v>
      </c>
      <c r="G1506" s="9">
        <f t="shared" si="118"/>
        <v>0.18576850052062568</v>
      </c>
      <c r="H1506" s="3">
        <f t="shared" si="119"/>
        <v>-294.4883065332496</v>
      </c>
      <c r="I1506" s="9">
        <v>0.08440870841066399</v>
      </c>
      <c r="J1506" s="9">
        <v>0.08440870841066399</v>
      </c>
      <c r="K1506" s="10">
        <f t="shared" si="117"/>
        <v>5.671259053392365</v>
      </c>
    </row>
    <row r="1507" spans="1:11" ht="12.75">
      <c r="A1507" s="2">
        <v>52391</v>
      </c>
      <c r="B1507" s="2" t="s">
        <v>139</v>
      </c>
      <c r="C1507" s="3">
        <v>33258</v>
      </c>
      <c r="D1507" s="10">
        <v>10.078212</v>
      </c>
      <c r="E1507" s="7">
        <f t="shared" si="115"/>
        <v>0.1084129290238013</v>
      </c>
      <c r="F1507" s="7">
        <f t="shared" si="116"/>
        <v>0.03936417146763012</v>
      </c>
      <c r="G1507" s="9">
        <f t="shared" si="118"/>
        <v>0.3630948063305991</v>
      </c>
      <c r="H1507" s="3">
        <f t="shared" si="119"/>
        <v>-17.678208153318725</v>
      </c>
      <c r="I1507" s="9">
        <v>0.08440870841066399</v>
      </c>
      <c r="J1507" s="9">
        <v>0.08440870841066399</v>
      </c>
      <c r="K1507" s="10">
        <f t="shared" si="117"/>
        <v>0.8506888580088547</v>
      </c>
    </row>
    <row r="1508" spans="1:11" ht="12.75">
      <c r="A1508" s="2">
        <v>523910</v>
      </c>
      <c r="B1508" s="2" t="s">
        <v>139</v>
      </c>
      <c r="C1508" s="3">
        <v>33258</v>
      </c>
      <c r="D1508" s="10">
        <v>10.078212</v>
      </c>
      <c r="E1508" s="7">
        <f t="shared" si="115"/>
        <v>0.1084129290238013</v>
      </c>
      <c r="F1508" s="7">
        <f t="shared" si="116"/>
        <v>0.03936417146763012</v>
      </c>
      <c r="G1508" s="9">
        <f t="shared" si="118"/>
        <v>0.3630948063305991</v>
      </c>
      <c r="H1508" s="3">
        <f t="shared" si="119"/>
        <v>-17.678208153318725</v>
      </c>
      <c r="I1508" s="9">
        <v>0.08440870841066399</v>
      </c>
      <c r="J1508" s="9">
        <v>0.08440870841066399</v>
      </c>
      <c r="K1508" s="10">
        <f t="shared" si="117"/>
        <v>0.8506888580088547</v>
      </c>
    </row>
    <row r="1509" spans="1:11" ht="12.75">
      <c r="A1509" s="2">
        <v>52392</v>
      </c>
      <c r="B1509" s="2" t="s">
        <v>140</v>
      </c>
      <c r="C1509" s="3">
        <v>239206</v>
      </c>
      <c r="D1509" s="10">
        <v>26.875232</v>
      </c>
      <c r="E1509" s="7">
        <f t="shared" si="115"/>
        <v>0.7797529346342958</v>
      </c>
      <c r="F1509" s="7">
        <f t="shared" si="116"/>
        <v>0.10497112391368031</v>
      </c>
      <c r="G1509" s="9">
        <f t="shared" si="118"/>
        <v>0.1346210052584307</v>
      </c>
      <c r="H1509" s="3">
        <f t="shared" si="119"/>
        <v>-172.76101308974555</v>
      </c>
      <c r="I1509" s="9">
        <v>0.08440870841066399</v>
      </c>
      <c r="J1509" s="9">
        <v>0.08440870841066399</v>
      </c>
      <c r="K1509" s="10">
        <f t="shared" si="117"/>
        <v>2.268503621356946</v>
      </c>
    </row>
    <row r="1510" spans="1:11" ht="12.75">
      <c r="A1510" s="2">
        <v>523920</v>
      </c>
      <c r="B1510" s="2" t="s">
        <v>140</v>
      </c>
      <c r="C1510" s="3">
        <v>239206</v>
      </c>
      <c r="D1510" s="10">
        <v>26.875232</v>
      </c>
      <c r="E1510" s="7">
        <f t="shared" si="115"/>
        <v>0.7797529346342958</v>
      </c>
      <c r="F1510" s="7">
        <f t="shared" si="116"/>
        <v>0.10497112391368031</v>
      </c>
      <c r="G1510" s="9">
        <f t="shared" si="118"/>
        <v>0.1346210052584307</v>
      </c>
      <c r="H1510" s="3">
        <f t="shared" si="119"/>
        <v>-172.76101308974555</v>
      </c>
      <c r="I1510" s="9">
        <v>0.08440870841066399</v>
      </c>
      <c r="J1510" s="9">
        <v>0.08440870841066399</v>
      </c>
      <c r="K1510" s="10">
        <f t="shared" si="117"/>
        <v>2.268503621356946</v>
      </c>
    </row>
    <row r="1511" spans="1:11" ht="12.75">
      <c r="A1511" s="2">
        <v>52393</v>
      </c>
      <c r="B1511" s="2" t="s">
        <v>141</v>
      </c>
      <c r="C1511" s="3">
        <v>96916</v>
      </c>
      <c r="D1511" s="10">
        <v>28.554934</v>
      </c>
      <c r="E1511" s="7">
        <f t="shared" si="115"/>
        <v>0.315922407519115</v>
      </c>
      <c r="F1511" s="7">
        <f t="shared" si="116"/>
        <v>0.11153181915828532</v>
      </c>
      <c r="G1511" s="9">
        <f t="shared" si="118"/>
        <v>0.35303548119339095</v>
      </c>
      <c r="H1511" s="3">
        <f t="shared" si="119"/>
        <v>-52.32910038508142</v>
      </c>
      <c r="I1511" s="9">
        <v>0.08440870841066399</v>
      </c>
      <c r="J1511" s="9">
        <v>0.08440870841066399</v>
      </c>
      <c r="K1511" s="10">
        <f t="shared" si="117"/>
        <v>2.410285097691755</v>
      </c>
    </row>
    <row r="1512" spans="1:11" ht="12.75">
      <c r="A1512" s="2">
        <v>523930</v>
      </c>
      <c r="B1512" s="2" t="s">
        <v>141</v>
      </c>
      <c r="C1512" s="3">
        <v>96916</v>
      </c>
      <c r="D1512" s="10">
        <v>28.554934</v>
      </c>
      <c r="E1512" s="7">
        <f t="shared" si="115"/>
        <v>0.315922407519115</v>
      </c>
      <c r="F1512" s="7">
        <f t="shared" si="116"/>
        <v>0.11153181915828532</v>
      </c>
      <c r="G1512" s="9">
        <f t="shared" si="118"/>
        <v>0.35303548119339095</v>
      </c>
      <c r="H1512" s="3">
        <f t="shared" si="119"/>
        <v>-52.32910038508142</v>
      </c>
      <c r="I1512" s="9">
        <v>0.08440870841066399</v>
      </c>
      <c r="J1512" s="9">
        <v>0.08440870841066399</v>
      </c>
      <c r="K1512" s="10">
        <f t="shared" si="117"/>
        <v>2.410285097691755</v>
      </c>
    </row>
    <row r="1513" spans="1:11" ht="12.75">
      <c r="A1513" s="2">
        <v>52399</v>
      </c>
      <c r="B1513" s="2" t="s">
        <v>142</v>
      </c>
      <c r="C1513" s="3">
        <v>63984</v>
      </c>
      <c r="D1513" s="10">
        <v>1.679702</v>
      </c>
      <c r="E1513" s="7">
        <f t="shared" si="115"/>
        <v>0.208572158598199</v>
      </c>
      <c r="F1513" s="7">
        <f t="shared" si="116"/>
        <v>0.0065606952446050195</v>
      </c>
      <c r="G1513" s="9">
        <f t="shared" si="118"/>
        <v>0.03145527806155462</v>
      </c>
      <c r="H1513" s="3">
        <f t="shared" si="119"/>
        <v>-51.7199849051039</v>
      </c>
      <c r="I1513" s="9">
        <v>0.08440870841066399</v>
      </c>
      <c r="J1513" s="9">
        <v>0.08440870841066399</v>
      </c>
      <c r="K1513" s="10">
        <f t="shared" si="117"/>
        <v>0.14178147633480911</v>
      </c>
    </row>
    <row r="1514" spans="1:11" ht="12.75">
      <c r="A1514" s="2">
        <v>523991</v>
      </c>
      <c r="B1514" s="2" t="s">
        <v>143</v>
      </c>
      <c r="C1514" s="3">
        <v>52424</v>
      </c>
      <c r="D1514" s="10">
        <v>0</v>
      </c>
      <c r="E1514" s="7">
        <f t="shared" si="115"/>
        <v>0.17088939175968967</v>
      </c>
      <c r="F1514" s="7">
        <f t="shared" si="116"/>
        <v>0</v>
      </c>
      <c r="G1514" s="9">
        <f t="shared" si="118"/>
        <v>0</v>
      </c>
      <c r="H1514" s="3" t="str">
        <f t="shared" si="119"/>
        <v> </v>
      </c>
      <c r="I1514" s="9">
        <v>0.08440870841066399</v>
      </c>
      <c r="J1514" s="9">
        <v>0.08440870841066399</v>
      </c>
      <c r="K1514" s="10">
        <f t="shared" si="117"/>
        <v>0</v>
      </c>
    </row>
    <row r="1515" spans="1:11" ht="12.75">
      <c r="A1515" s="2">
        <v>523999</v>
      </c>
      <c r="B1515" s="2" t="s">
        <v>144</v>
      </c>
      <c r="C1515" s="3">
        <v>11560</v>
      </c>
      <c r="D1515" s="10">
        <v>1.679702</v>
      </c>
      <c r="E1515" s="7">
        <f t="shared" si="115"/>
        <v>0.037682766838509324</v>
      </c>
      <c r="F1515" s="7">
        <f t="shared" si="116"/>
        <v>0.0065606952446050195</v>
      </c>
      <c r="G1515" s="9">
        <f t="shared" si="118"/>
        <v>0.1741033314438158</v>
      </c>
      <c r="H1515" s="3">
        <f t="shared" si="119"/>
        <v>-7.96802837982935</v>
      </c>
      <c r="I1515" s="9">
        <v>0.08440870841066399</v>
      </c>
      <c r="J1515" s="9">
        <v>0.08440870841066399</v>
      </c>
      <c r="K1515" s="10">
        <f t="shared" si="117"/>
        <v>0.14178147633480911</v>
      </c>
    </row>
    <row r="1516" spans="1:11" ht="12.75">
      <c r="A1516" s="2">
        <v>524</v>
      </c>
      <c r="B1516" s="2" t="s">
        <v>145</v>
      </c>
      <c r="C1516" s="3">
        <v>2358929</v>
      </c>
      <c r="D1516" s="10">
        <v>556.2777898806</v>
      </c>
      <c r="E1516" s="7">
        <f t="shared" si="115"/>
        <v>7.689530406193595</v>
      </c>
      <c r="F1516" s="7">
        <f t="shared" si="116"/>
        <v>2.1727479343056344</v>
      </c>
      <c r="G1516" s="9">
        <f t="shared" si="118"/>
        <v>0.2825592486838438</v>
      </c>
      <c r="H1516" s="3">
        <f t="shared" si="119"/>
        <v>-1412.4342323651151</v>
      </c>
      <c r="I1516"/>
      <c r="J1516" s="12">
        <f>((D1517/D1516)*J1517)+((D1527/D1516)*J1527)</f>
        <v>0.3666430217203319</v>
      </c>
      <c r="K1516" s="10">
        <f t="shared" si="117"/>
        <v>203.95536979773107</v>
      </c>
    </row>
    <row r="1517" spans="1:11" ht="12.75">
      <c r="A1517" s="2">
        <v>5241</v>
      </c>
      <c r="B1517" s="2" t="s">
        <v>146</v>
      </c>
      <c r="C1517" s="3">
        <v>1484472</v>
      </c>
      <c r="D1517" s="10">
        <v>296.61562188060003</v>
      </c>
      <c r="E1517" s="7">
        <f t="shared" si="115"/>
        <v>4.839014900890623</v>
      </c>
      <c r="F1517" s="7">
        <f t="shared" si="116"/>
        <v>1.158541634139635</v>
      </c>
      <c r="G1517" s="9">
        <f t="shared" si="118"/>
        <v>0.23941683542375636</v>
      </c>
      <c r="H1517" s="3">
        <f t="shared" si="119"/>
        <v>-942.2931681199218</v>
      </c>
      <c r="I1517" s="9">
        <v>0.21054750634142683</v>
      </c>
      <c r="J1517" s="9">
        <v>0.21054750634142683</v>
      </c>
      <c r="K1517" s="10">
        <f t="shared" si="117"/>
        <v>62.4516795288719</v>
      </c>
    </row>
    <row r="1518" spans="1:11" ht="12.75">
      <c r="A1518" s="2">
        <v>52411</v>
      </c>
      <c r="B1518" s="2" t="s">
        <v>147</v>
      </c>
      <c r="C1518" s="3">
        <v>841024</v>
      </c>
      <c r="D1518" s="10">
        <v>92.4824258806</v>
      </c>
      <c r="E1518" s="7">
        <f t="shared" si="115"/>
        <v>2.741532119168725</v>
      </c>
      <c r="F1518" s="7">
        <f t="shared" si="116"/>
        <v>0.3612242002952837</v>
      </c>
      <c r="G1518" s="9">
        <f t="shared" si="118"/>
        <v>0.13175997383711574</v>
      </c>
      <c r="H1518" s="3">
        <f t="shared" si="119"/>
        <v>-609.4183349295729</v>
      </c>
      <c r="I1518" s="9">
        <v>0.21054750634142683</v>
      </c>
      <c r="J1518" s="9">
        <v>0.21054750634142683</v>
      </c>
      <c r="K1518" s="10">
        <f t="shared" si="117"/>
        <v>19.471944149566166</v>
      </c>
    </row>
    <row r="1519" spans="1:11" ht="12.75">
      <c r="A1519" s="2">
        <v>524113</v>
      </c>
      <c r="B1519" s="2" t="s">
        <v>148</v>
      </c>
      <c r="C1519" s="3">
        <v>367048</v>
      </c>
      <c r="D1519" s="10">
        <v>8.39851</v>
      </c>
      <c r="E1519" s="7">
        <f t="shared" si="115"/>
        <v>1.1964865227111736</v>
      </c>
      <c r="F1519" s="7">
        <f t="shared" si="116"/>
        <v>0.032803476223025096</v>
      </c>
      <c r="G1519" s="9">
        <f t="shared" si="118"/>
        <v>0.027416502902760823</v>
      </c>
      <c r="H1519" s="3">
        <f t="shared" si="119"/>
        <v>-297.9319519771282</v>
      </c>
      <c r="I1519" s="9">
        <v>0.21054750634142683</v>
      </c>
      <c r="J1519" s="9">
        <v>0.21054750634142683</v>
      </c>
      <c r="K1519" s="10">
        <f t="shared" si="117"/>
        <v>1.7682853374835366</v>
      </c>
    </row>
    <row r="1520" spans="1:11" ht="12.75">
      <c r="A1520" s="2">
        <v>524114</v>
      </c>
      <c r="B1520" s="2" t="s">
        <v>149</v>
      </c>
      <c r="C1520" s="3">
        <v>473976</v>
      </c>
      <c r="D1520" s="10">
        <v>84.0839158806</v>
      </c>
      <c r="E1520" s="7">
        <f t="shared" si="115"/>
        <v>1.5450455964575514</v>
      </c>
      <c r="F1520" s="7">
        <f t="shared" si="116"/>
        <v>0.3284207240722586</v>
      </c>
      <c r="G1520" s="9">
        <f t="shared" si="118"/>
        <v>0.21256377470364296</v>
      </c>
      <c r="H1520" s="3">
        <f t="shared" si="119"/>
        <v>-311.48638295244456</v>
      </c>
      <c r="I1520" s="9">
        <v>0.21054750634142683</v>
      </c>
      <c r="J1520" s="9">
        <v>0.21054750634142683</v>
      </c>
      <c r="K1520" s="10">
        <f t="shared" si="117"/>
        <v>17.70365881208263</v>
      </c>
    </row>
    <row r="1521" spans="1:11" ht="12.75">
      <c r="A1521" s="2">
        <v>52412</v>
      </c>
      <c r="B1521" s="2" t="s">
        <v>150</v>
      </c>
      <c r="C1521" s="3">
        <v>629806</v>
      </c>
      <c r="D1521" s="10">
        <v>204.13319600000003</v>
      </c>
      <c r="E1521" s="7">
        <f t="shared" si="115"/>
        <v>2.053013205146557</v>
      </c>
      <c r="F1521" s="7">
        <f t="shared" si="116"/>
        <v>0.7973174338443513</v>
      </c>
      <c r="G1521" s="9">
        <f t="shared" si="118"/>
        <v>0.38836449363579895</v>
      </c>
      <c r="H1521" s="3">
        <f t="shared" si="119"/>
        <v>-321.48950984764724</v>
      </c>
      <c r="I1521" s="9">
        <v>0.21054750634142683</v>
      </c>
      <c r="J1521" s="9">
        <v>0.21054750634142683</v>
      </c>
      <c r="K1521" s="10">
        <f t="shared" si="117"/>
        <v>42.97973537930573</v>
      </c>
    </row>
    <row r="1522" spans="1:11" ht="12.75">
      <c r="A1522" s="2">
        <v>524126</v>
      </c>
      <c r="B1522" s="2" t="s">
        <v>151</v>
      </c>
      <c r="C1522" s="3">
        <v>557892</v>
      </c>
      <c r="D1522" s="10">
        <v>90.80271400000001</v>
      </c>
      <c r="E1522" s="7">
        <f t="shared" si="115"/>
        <v>1.8185911900579272</v>
      </c>
      <c r="F1522" s="7">
        <f t="shared" si="116"/>
        <v>0.3546634664583537</v>
      </c>
      <c r="G1522" s="9">
        <f t="shared" si="118"/>
        <v>0.19502099669088174</v>
      </c>
      <c r="H1522" s="3">
        <f t="shared" si="119"/>
        <v>-374.8020954345808</v>
      </c>
      <c r="I1522" s="9">
        <v>0.21054750634142683</v>
      </c>
      <c r="J1522" s="9">
        <v>0.21054750634142683</v>
      </c>
      <c r="K1522" s="10">
        <f t="shared" si="117"/>
        <v>19.118285001733767</v>
      </c>
    </row>
    <row r="1523" spans="1:11" ht="12.75">
      <c r="A1523" s="2">
        <v>524127</v>
      </c>
      <c r="B1523" s="2" t="s">
        <v>152</v>
      </c>
      <c r="C1523" s="3">
        <v>54934</v>
      </c>
      <c r="D1523" s="10">
        <v>113.330482</v>
      </c>
      <c r="E1523" s="7">
        <f t="shared" si="115"/>
        <v>0.1790713766009231</v>
      </c>
      <c r="F1523" s="7">
        <f t="shared" si="116"/>
        <v>0.4426539673859975</v>
      </c>
      <c r="G1523" s="9">
        <f t="shared" si="118"/>
        <v>2.471941500581035</v>
      </c>
      <c r="H1523" s="3">
        <f t="shared" si="119"/>
        <v>67.48373280574867</v>
      </c>
      <c r="I1523" s="9">
        <v>0.21054750634142683</v>
      </c>
      <c r="J1523" s="9">
        <v>0.21054750634142683</v>
      </c>
      <c r="K1523" s="10">
        <f t="shared" si="117"/>
        <v>23.86145037757196</v>
      </c>
    </row>
    <row r="1524" spans="1:11" ht="12.75">
      <c r="A1524" s="2">
        <v>524128</v>
      </c>
      <c r="B1524" s="2" t="s">
        <v>153</v>
      </c>
      <c r="C1524" s="3">
        <v>16980</v>
      </c>
      <c r="D1524" s="10">
        <v>0</v>
      </c>
      <c r="E1524" s="7">
        <f t="shared" si="115"/>
        <v>0.0553506384877066</v>
      </c>
      <c r="F1524" s="7">
        <f t="shared" si="116"/>
        <v>0</v>
      </c>
      <c r="G1524" s="9">
        <f t="shared" si="118"/>
        <v>0</v>
      </c>
      <c r="H1524" s="3" t="str">
        <f t="shared" si="119"/>
        <v> </v>
      </c>
      <c r="I1524" s="9">
        <v>0.21054750634142683</v>
      </c>
      <c r="J1524" s="9">
        <v>0.21054750634142683</v>
      </c>
      <c r="K1524" s="10">
        <f t="shared" si="117"/>
        <v>0</v>
      </c>
    </row>
    <row r="1525" spans="1:11" ht="12.75">
      <c r="A1525" s="2">
        <v>52413</v>
      </c>
      <c r="B1525" s="2" t="s">
        <v>154</v>
      </c>
      <c r="C1525" s="3">
        <v>13642</v>
      </c>
      <c r="D1525" s="10">
        <v>0</v>
      </c>
      <c r="E1525" s="7">
        <f t="shared" si="115"/>
        <v>0.04446957657534119</v>
      </c>
      <c r="F1525" s="7">
        <f t="shared" si="116"/>
        <v>0</v>
      </c>
      <c r="G1525" s="9">
        <f t="shared" si="118"/>
        <v>0</v>
      </c>
      <c r="H1525" s="3" t="str">
        <f t="shared" si="119"/>
        <v> </v>
      </c>
      <c r="I1525" s="9">
        <v>0.21054750634142683</v>
      </c>
      <c r="J1525" s="9">
        <v>0.21054750634142683</v>
      </c>
      <c r="K1525" s="10">
        <f t="shared" si="117"/>
        <v>0</v>
      </c>
    </row>
    <row r="1526" spans="1:11" ht="12.75">
      <c r="A1526" s="2">
        <v>524130</v>
      </c>
      <c r="B1526" s="2" t="s">
        <v>154</v>
      </c>
      <c r="C1526" s="3">
        <v>13642</v>
      </c>
      <c r="D1526" s="10">
        <v>0</v>
      </c>
      <c r="E1526" s="7">
        <f t="shared" si="115"/>
        <v>0.04446957657534119</v>
      </c>
      <c r="F1526" s="7">
        <f t="shared" si="116"/>
        <v>0</v>
      </c>
      <c r="G1526" s="9">
        <f t="shared" si="118"/>
        <v>0</v>
      </c>
      <c r="H1526" s="3" t="str">
        <f t="shared" si="119"/>
        <v> </v>
      </c>
      <c r="I1526" s="9">
        <v>0.21054750634142683</v>
      </c>
      <c r="J1526" s="9">
        <v>0.21054750634142683</v>
      </c>
      <c r="K1526" s="10">
        <f t="shared" si="117"/>
        <v>0</v>
      </c>
    </row>
    <row r="1527" spans="1:11" ht="12.75">
      <c r="A1527" s="2">
        <v>5242</v>
      </c>
      <c r="B1527" s="2" t="s">
        <v>155</v>
      </c>
      <c r="C1527" s="3">
        <v>874457</v>
      </c>
      <c r="D1527" s="10">
        <v>259.662168</v>
      </c>
      <c r="E1527" s="7">
        <f t="shared" si="115"/>
        <v>2.850515505302971</v>
      </c>
      <c r="F1527" s="7">
        <f t="shared" si="116"/>
        <v>1.0142063001659993</v>
      </c>
      <c r="G1527" s="9">
        <f t="shared" si="118"/>
        <v>0.3557975033916551</v>
      </c>
      <c r="H1527" s="3">
        <f t="shared" si="119"/>
        <v>-470.14106424519326</v>
      </c>
      <c r="I1527" s="9">
        <v>0.5449530494132637</v>
      </c>
      <c r="J1527" s="9">
        <v>0.5449530494132637</v>
      </c>
      <c r="K1527" s="10">
        <f t="shared" si="117"/>
        <v>141.5036902688592</v>
      </c>
    </row>
    <row r="1528" spans="1:11" ht="12.75">
      <c r="A1528" s="2">
        <v>52421</v>
      </c>
      <c r="B1528" s="2" t="s">
        <v>156</v>
      </c>
      <c r="C1528" s="3">
        <v>661891</v>
      </c>
      <c r="D1528" s="10">
        <v>234.861862</v>
      </c>
      <c r="E1528" s="7">
        <f t="shared" si="115"/>
        <v>2.1576024416529216</v>
      </c>
      <c r="F1528" s="7">
        <f t="shared" si="116"/>
        <v>0.9173395644956548</v>
      </c>
      <c r="G1528" s="9">
        <f t="shared" si="118"/>
        <v>0.42516616907092875</v>
      </c>
      <c r="H1528" s="3">
        <f t="shared" si="119"/>
        <v>-317.53830312418927</v>
      </c>
      <c r="I1528" s="9">
        <v>0.5449530494132637</v>
      </c>
      <c r="J1528" s="9">
        <v>0.5449530494132637</v>
      </c>
      <c r="K1528" s="10">
        <f t="shared" si="117"/>
        <v>127.98868788777713</v>
      </c>
    </row>
    <row r="1529" spans="1:11" ht="12.75">
      <c r="A1529" s="2">
        <v>524210</v>
      </c>
      <c r="B1529" s="2" t="s">
        <v>156</v>
      </c>
      <c r="C1529" s="3">
        <v>661891</v>
      </c>
      <c r="D1529" s="10">
        <v>234.861862</v>
      </c>
      <c r="E1529" s="7">
        <f t="shared" si="115"/>
        <v>2.1576024416529216</v>
      </c>
      <c r="F1529" s="7">
        <f t="shared" si="116"/>
        <v>0.9173395644956548</v>
      </c>
      <c r="G1529" s="9">
        <f t="shared" si="118"/>
        <v>0.42516616907092875</v>
      </c>
      <c r="H1529" s="3">
        <f t="shared" si="119"/>
        <v>-317.53830312418927</v>
      </c>
      <c r="I1529" s="9">
        <v>0.5449530494132637</v>
      </c>
      <c r="J1529" s="9">
        <v>0.5449530494132637</v>
      </c>
      <c r="K1529" s="10">
        <f t="shared" si="117"/>
        <v>127.98868788777713</v>
      </c>
    </row>
    <row r="1530" spans="1:11" ht="12.75">
      <c r="A1530" s="2">
        <v>52429</v>
      </c>
      <c r="B1530" s="2" t="s">
        <v>157</v>
      </c>
      <c r="C1530" s="3">
        <v>212566</v>
      </c>
      <c r="D1530" s="10">
        <v>24.800306000000003</v>
      </c>
      <c r="E1530" s="7">
        <f t="shared" si="115"/>
        <v>0.6929130636500495</v>
      </c>
      <c r="F1530" s="7">
        <f t="shared" si="116"/>
        <v>0.0968667356703447</v>
      </c>
      <c r="G1530" s="9">
        <f t="shared" si="118"/>
        <v>0.13979637670573133</v>
      </c>
      <c r="H1530" s="3">
        <f t="shared" si="119"/>
        <v>-152.6027611210039</v>
      </c>
      <c r="I1530" s="9">
        <v>0.5449530494132637</v>
      </c>
      <c r="J1530" s="9">
        <v>0.5449530494132637</v>
      </c>
      <c r="K1530" s="10">
        <f t="shared" si="117"/>
        <v>13.515002381082063</v>
      </c>
    </row>
    <row r="1531" spans="1:11" ht="12.75">
      <c r="A1531" s="2">
        <v>524291</v>
      </c>
      <c r="B1531" s="2" t="s">
        <v>158</v>
      </c>
      <c r="C1531" s="3">
        <v>37224</v>
      </c>
      <c r="D1531" s="10">
        <v>3.359404</v>
      </c>
      <c r="E1531" s="7">
        <f t="shared" si="115"/>
        <v>0.12134111702393348</v>
      </c>
      <c r="F1531" s="7">
        <f t="shared" si="116"/>
        <v>0.013121390489210039</v>
      </c>
      <c r="G1531" s="9">
        <f t="shared" si="118"/>
        <v>0.10813639111812329</v>
      </c>
      <c r="H1531" s="3">
        <f t="shared" si="119"/>
        <v>-27.706955486052568</v>
      </c>
      <c r="I1531" s="9">
        <v>0.5449530494132637</v>
      </c>
      <c r="J1531" s="9">
        <v>0.5449530494132637</v>
      </c>
      <c r="K1531" s="10">
        <f t="shared" si="117"/>
        <v>1.8307174540111157</v>
      </c>
    </row>
    <row r="1532" spans="1:11" ht="12.75">
      <c r="A1532" s="2">
        <v>524292</v>
      </c>
      <c r="B1532" s="2" t="s">
        <v>159</v>
      </c>
      <c r="C1532" s="3">
        <v>151436</v>
      </c>
      <c r="D1532" s="10">
        <v>13.240004</v>
      </c>
      <c r="E1532" s="7">
        <f t="shared" si="115"/>
        <v>0.493644245584472</v>
      </c>
      <c r="F1532" s="7">
        <f t="shared" si="116"/>
        <v>0.05171371545747486</v>
      </c>
      <c r="G1532" s="9">
        <f t="shared" si="118"/>
        <v>0.10475907684540334</v>
      </c>
      <c r="H1532" s="3">
        <f t="shared" si="119"/>
        <v>-113.14526397576445</v>
      </c>
      <c r="I1532" s="9">
        <v>0.5449530494132637</v>
      </c>
      <c r="J1532" s="9">
        <v>0.5449530494132637</v>
      </c>
      <c r="K1532" s="10">
        <f t="shared" si="117"/>
        <v>7.21518055404381</v>
      </c>
    </row>
    <row r="1533" spans="1:11" ht="12.75">
      <c r="A1533" s="2">
        <v>524298</v>
      </c>
      <c r="B1533" s="2" t="s">
        <v>160</v>
      </c>
      <c r="C1533" s="3">
        <v>23906</v>
      </c>
      <c r="D1533" s="10">
        <v>8.200898</v>
      </c>
      <c r="E1533" s="7">
        <f t="shared" si="115"/>
        <v>0.07792770104164393</v>
      </c>
      <c r="F1533" s="7">
        <f t="shared" si="116"/>
        <v>0.0320316297236598</v>
      </c>
      <c r="G1533" s="9">
        <f t="shared" si="118"/>
        <v>0.4110429192122883</v>
      </c>
      <c r="H1533" s="3">
        <f t="shared" si="119"/>
        <v>-11.750541659186885</v>
      </c>
      <c r="I1533" s="9">
        <v>0.5449530494132637</v>
      </c>
      <c r="J1533" s="9">
        <v>0.5449530494132637</v>
      </c>
      <c r="K1533" s="10">
        <f t="shared" si="117"/>
        <v>4.469104373027136</v>
      </c>
    </row>
    <row r="1534" spans="1:11" ht="12.75">
      <c r="A1534" s="2">
        <v>525</v>
      </c>
      <c r="B1534" s="2" t="s">
        <v>161</v>
      </c>
      <c r="C1534" s="3">
        <v>7560</v>
      </c>
      <c r="D1534" s="10">
        <v>0</v>
      </c>
      <c r="E1534" s="7">
        <f t="shared" si="115"/>
        <v>0.024643747171205054</v>
      </c>
      <c r="F1534" s="7">
        <f t="shared" si="116"/>
        <v>0</v>
      </c>
      <c r="G1534" s="9">
        <f t="shared" si="118"/>
        <v>0</v>
      </c>
      <c r="H1534" s="3" t="str">
        <f t="shared" si="119"/>
        <v> </v>
      </c>
      <c r="I1534" s="9">
        <v>0.42002162744633376</v>
      </c>
      <c r="J1534" s="9">
        <v>0.42002162744633376</v>
      </c>
      <c r="K1534" s="10">
        <f t="shared" si="117"/>
        <v>0</v>
      </c>
    </row>
    <row r="1535" spans="1:11" ht="12.75">
      <c r="A1535" s="2">
        <v>5259</v>
      </c>
      <c r="B1535" s="2" t="s">
        <v>162</v>
      </c>
      <c r="C1535" s="3">
        <v>7560</v>
      </c>
      <c r="D1535" s="10">
        <v>0</v>
      </c>
      <c r="E1535" s="7">
        <f t="shared" si="115"/>
        <v>0.024643747171205054</v>
      </c>
      <c r="F1535" s="7">
        <f t="shared" si="116"/>
        <v>0</v>
      </c>
      <c r="G1535" s="9">
        <f t="shared" si="118"/>
        <v>0</v>
      </c>
      <c r="H1535" s="3" t="str">
        <f t="shared" si="119"/>
        <v> </v>
      </c>
      <c r="I1535" s="9">
        <v>0.42002162744633376</v>
      </c>
      <c r="J1535" s="9">
        <v>0.42002162744633376</v>
      </c>
      <c r="K1535" s="10">
        <f t="shared" si="117"/>
        <v>0</v>
      </c>
    </row>
    <row r="1536" spans="1:11" ht="12.75">
      <c r="A1536" s="2">
        <v>52591</v>
      </c>
      <c r="B1536" s="2" t="s">
        <v>163</v>
      </c>
      <c r="C1536" s="3">
        <v>3867</v>
      </c>
      <c r="D1536" s="10">
        <v>0</v>
      </c>
      <c r="E1536" s="7">
        <f t="shared" si="115"/>
        <v>0.012605472263366396</v>
      </c>
      <c r="F1536" s="7">
        <f t="shared" si="116"/>
        <v>0</v>
      </c>
      <c r="G1536" s="9">
        <f t="shared" si="118"/>
        <v>0</v>
      </c>
      <c r="H1536" s="3" t="str">
        <f t="shared" si="119"/>
        <v> </v>
      </c>
      <c r="I1536" s="9">
        <v>0.42002162744633376</v>
      </c>
      <c r="J1536" s="9">
        <v>0.42002162744633376</v>
      </c>
      <c r="K1536" s="10">
        <f t="shared" si="117"/>
        <v>0</v>
      </c>
    </row>
    <row r="1537" spans="1:11" ht="12.75">
      <c r="A1537" s="2">
        <v>525910</v>
      </c>
      <c r="B1537" s="2" t="s">
        <v>163</v>
      </c>
      <c r="C1537" s="3">
        <v>3867</v>
      </c>
      <c r="D1537" s="10">
        <v>0</v>
      </c>
      <c r="E1537" s="7">
        <f t="shared" si="115"/>
        <v>0.012605472263366396</v>
      </c>
      <c r="F1537" s="7">
        <f t="shared" si="116"/>
        <v>0</v>
      </c>
      <c r="G1537" s="9">
        <f t="shared" si="118"/>
        <v>0</v>
      </c>
      <c r="H1537" s="3" t="str">
        <f t="shared" si="119"/>
        <v> </v>
      </c>
      <c r="I1537" s="9">
        <v>0.42002162744633376</v>
      </c>
      <c r="J1537" s="9">
        <v>0.42002162744633376</v>
      </c>
      <c r="K1537" s="10">
        <f t="shared" si="117"/>
        <v>0</v>
      </c>
    </row>
    <row r="1538" spans="1:11" ht="12.75">
      <c r="A1538" s="2">
        <v>52599</v>
      </c>
      <c r="B1538" s="2" t="s">
        <v>164</v>
      </c>
      <c r="C1538" s="3">
        <v>3693</v>
      </c>
      <c r="D1538" s="10">
        <v>0</v>
      </c>
      <c r="E1538" s="7">
        <f t="shared" si="115"/>
        <v>0.012038274907838662</v>
      </c>
      <c r="F1538" s="7">
        <f t="shared" si="116"/>
        <v>0</v>
      </c>
      <c r="G1538" s="9">
        <f t="shared" si="118"/>
        <v>0</v>
      </c>
      <c r="H1538" s="3" t="str">
        <f t="shared" si="119"/>
        <v> </v>
      </c>
      <c r="I1538" s="9">
        <v>0.42002162744633376</v>
      </c>
      <c r="J1538" s="9">
        <v>0.42002162744633376</v>
      </c>
      <c r="K1538" s="10">
        <f t="shared" si="117"/>
        <v>0</v>
      </c>
    </row>
    <row r="1539" spans="1:11" ht="12.75">
      <c r="A1539" s="2">
        <v>525990</v>
      </c>
      <c r="B1539" s="2" t="s">
        <v>164</v>
      </c>
      <c r="C1539" s="3">
        <v>3693</v>
      </c>
      <c r="D1539" s="10">
        <v>0</v>
      </c>
      <c r="E1539" s="7">
        <f aca="true" t="shared" si="120" ref="E1539:E1602">C1539/C$2104*1000</f>
        <v>0.012038274907838662</v>
      </c>
      <c r="F1539" s="7">
        <f aca="true" t="shared" si="121" ref="F1539:F1602">D1539/D$2104*1000</f>
        <v>0</v>
      </c>
      <c r="G1539" s="9">
        <f t="shared" si="118"/>
        <v>0</v>
      </c>
      <c r="H1539" s="3" t="str">
        <f t="shared" si="119"/>
        <v> </v>
      </c>
      <c r="I1539" s="9">
        <v>0.42002162744633376</v>
      </c>
      <c r="J1539" s="9">
        <v>0.42002162744633376</v>
      </c>
      <c r="K1539" s="10">
        <f aca="true" t="shared" si="122" ref="K1539:K1602">D1539*J1539</f>
        <v>0</v>
      </c>
    </row>
    <row r="1540" spans="1:11" ht="12.75">
      <c r="A1540" s="2">
        <v>53</v>
      </c>
      <c r="B1540" s="2" t="s">
        <v>165</v>
      </c>
      <c r="C1540" s="3">
        <v>2036590</v>
      </c>
      <c r="D1540" s="10">
        <v>2487.3422440000004</v>
      </c>
      <c r="E1540" s="7">
        <f t="shared" si="120"/>
        <v>6.6387842660587975</v>
      </c>
      <c r="F1540" s="7">
        <f t="shared" si="121"/>
        <v>9.715231887510987</v>
      </c>
      <c r="G1540" s="9">
        <f aca="true" t="shared" si="123" ref="G1540:G1603">F1540/E1540</f>
        <v>1.4634052709290044</v>
      </c>
      <c r="H1540" s="3">
        <f aca="true" t="shared" si="124" ref="H1540:H1603">IF(D1540&gt;0,(D1540-(D1540/G1540))," ")</f>
        <v>787.6475022822967</v>
      </c>
      <c r="I1540"/>
      <c r="J1540" s="12">
        <f>((D1541/D1540)*J1541)+((D1562/D1540)*J1562)+((D1591/D1540)*J1591)</f>
        <v>0.3250781979460389</v>
      </c>
      <c r="K1540" s="10">
        <f t="shared" si="122"/>
        <v>808.5807343545767</v>
      </c>
    </row>
    <row r="1541" spans="1:11" ht="12.75">
      <c r="A1541" s="2">
        <v>531</v>
      </c>
      <c r="B1541" s="2" t="s">
        <v>166</v>
      </c>
      <c r="C1541" s="3">
        <v>1445435</v>
      </c>
      <c r="D1541" s="10">
        <v>2267.5977000000003</v>
      </c>
      <c r="E1541" s="7">
        <f t="shared" si="120"/>
        <v>4.711763848202485</v>
      </c>
      <c r="F1541" s="7">
        <f t="shared" si="121"/>
        <v>8.856938580216777</v>
      </c>
      <c r="G1541" s="9">
        <f t="shared" si="123"/>
        <v>1.8797501032645465</v>
      </c>
      <c r="H1541" s="3">
        <f t="shared" si="124"/>
        <v>1061.2683607639592</v>
      </c>
      <c r="I1541" s="12">
        <v>0.3160397655804355</v>
      </c>
      <c r="J1541" s="12">
        <v>0.3160397655804355</v>
      </c>
      <c r="K1541" s="10">
        <f t="shared" si="122"/>
        <v>716.6510455387348</v>
      </c>
    </row>
    <row r="1542" spans="1:11" ht="12.75">
      <c r="A1542" s="2">
        <v>5311</v>
      </c>
      <c r="B1542" s="2" t="s">
        <v>167</v>
      </c>
      <c r="C1542" s="3">
        <v>521155</v>
      </c>
      <c r="D1542" s="10">
        <v>228.53827800000002</v>
      </c>
      <c r="E1542" s="7">
        <f t="shared" si="120"/>
        <v>1.6988375736784884</v>
      </c>
      <c r="F1542" s="7">
        <f t="shared" si="121"/>
        <v>0.8926404765159653</v>
      </c>
      <c r="G1542" s="9">
        <f t="shared" si="123"/>
        <v>0.5254419200201308</v>
      </c>
      <c r="H1542" s="3">
        <f t="shared" si="124"/>
        <v>-206.40661180103493</v>
      </c>
      <c r="I1542" s="12">
        <v>0.3160397655804355</v>
      </c>
      <c r="J1542" s="12">
        <v>0.3160397655804355</v>
      </c>
      <c r="K1542" s="10">
        <f t="shared" si="122"/>
        <v>72.22718380527641</v>
      </c>
    </row>
    <row r="1543" spans="1:11" ht="12.75">
      <c r="A1543" s="2">
        <v>53111</v>
      </c>
      <c r="B1543" s="2" t="s">
        <v>168</v>
      </c>
      <c r="C1543" s="3">
        <v>288022</v>
      </c>
      <c r="D1543" s="10">
        <v>130.81914400000002</v>
      </c>
      <c r="E1543" s="7">
        <f t="shared" si="120"/>
        <v>0.9388811306540771</v>
      </c>
      <c r="F1543" s="7">
        <f t="shared" si="121"/>
        <v>0.5109623825798263</v>
      </c>
      <c r="G1543" s="9">
        <f t="shared" si="123"/>
        <v>0.544224786181251</v>
      </c>
      <c r="H1543" s="3">
        <f t="shared" si="124"/>
        <v>-109.55789747571004</v>
      </c>
      <c r="I1543" s="12">
        <v>0.3160397655804355</v>
      </c>
      <c r="J1543" s="12">
        <v>0.3160397655804355</v>
      </c>
      <c r="K1543" s="10">
        <f t="shared" si="122"/>
        <v>41.34405160319324</v>
      </c>
    </row>
    <row r="1544" spans="1:11" ht="12.75">
      <c r="A1544" s="2">
        <v>531110</v>
      </c>
      <c r="B1544" s="2" t="s">
        <v>168</v>
      </c>
      <c r="C1544" s="3">
        <v>288022</v>
      </c>
      <c r="D1544" s="10">
        <v>130.81914400000002</v>
      </c>
      <c r="E1544" s="7">
        <f t="shared" si="120"/>
        <v>0.9388811306540771</v>
      </c>
      <c r="F1544" s="7">
        <f t="shared" si="121"/>
        <v>0.5109623825798263</v>
      </c>
      <c r="G1544" s="9">
        <f t="shared" si="123"/>
        <v>0.544224786181251</v>
      </c>
      <c r="H1544" s="3">
        <f t="shared" si="124"/>
        <v>-109.55789747571004</v>
      </c>
      <c r="I1544" s="12">
        <v>0.3160397655804355</v>
      </c>
      <c r="J1544" s="12">
        <v>0.3160397655804355</v>
      </c>
      <c r="K1544" s="10">
        <f t="shared" si="122"/>
        <v>41.34405160319324</v>
      </c>
    </row>
    <row r="1545" spans="1:11" ht="12.75">
      <c r="A1545" s="2">
        <v>53112</v>
      </c>
      <c r="B1545" s="2" t="s">
        <v>169</v>
      </c>
      <c r="C1545" s="3">
        <v>163319</v>
      </c>
      <c r="D1545" s="10">
        <v>73.314052</v>
      </c>
      <c r="E1545" s="7">
        <f t="shared" si="120"/>
        <v>0.5323799132611162</v>
      </c>
      <c r="F1545" s="7">
        <f t="shared" si="121"/>
        <v>0.286355051264525</v>
      </c>
      <c r="G1545" s="9">
        <f t="shared" si="123"/>
        <v>0.5378772642086451</v>
      </c>
      <c r="H1545" s="3">
        <f t="shared" si="124"/>
        <v>-62.98851529267728</v>
      </c>
      <c r="I1545" s="12">
        <v>0.3160397655804355</v>
      </c>
      <c r="J1545" s="12">
        <v>0.3160397655804355</v>
      </c>
      <c r="K1545" s="10">
        <f t="shared" si="122"/>
        <v>23.17015580783186</v>
      </c>
    </row>
    <row r="1546" spans="1:11" ht="12.75">
      <c r="A1546" s="2">
        <v>531120</v>
      </c>
      <c r="B1546" s="2" t="s">
        <v>169</v>
      </c>
      <c r="C1546" s="3">
        <v>163319</v>
      </c>
      <c r="D1546" s="10">
        <v>73.314052</v>
      </c>
      <c r="E1546" s="7">
        <f t="shared" si="120"/>
        <v>0.5323799132611162</v>
      </c>
      <c r="F1546" s="7">
        <f t="shared" si="121"/>
        <v>0.286355051264525</v>
      </c>
      <c r="G1546" s="9">
        <f t="shared" si="123"/>
        <v>0.5378772642086451</v>
      </c>
      <c r="H1546" s="3">
        <f t="shared" si="124"/>
        <v>-62.98851529267728</v>
      </c>
      <c r="I1546" s="12">
        <v>0.3160397655804355</v>
      </c>
      <c r="J1546" s="12">
        <v>0.3160397655804355</v>
      </c>
      <c r="K1546" s="10">
        <f t="shared" si="122"/>
        <v>23.17015580783186</v>
      </c>
    </row>
    <row r="1547" spans="1:11" ht="12.75">
      <c r="A1547" s="2">
        <v>53113</v>
      </c>
      <c r="B1547" s="2" t="s">
        <v>170</v>
      </c>
      <c r="C1547" s="3">
        <v>38056</v>
      </c>
      <c r="D1547" s="10">
        <v>18.871946</v>
      </c>
      <c r="E1547" s="7">
        <f t="shared" si="120"/>
        <v>0.12405323311473276</v>
      </c>
      <c r="F1547" s="7">
        <f t="shared" si="121"/>
        <v>0.0737113406893858</v>
      </c>
      <c r="G1547" s="9">
        <f t="shared" si="123"/>
        <v>0.5941912100042778</v>
      </c>
      <c r="H1547" s="3">
        <f t="shared" si="124"/>
        <v>-12.888783008199457</v>
      </c>
      <c r="I1547" s="12">
        <v>0.3160397655804355</v>
      </c>
      <c r="J1547" s="12">
        <v>0.3160397655804355</v>
      </c>
      <c r="K1547" s="10">
        <f t="shared" si="122"/>
        <v>5.964285389886638</v>
      </c>
    </row>
    <row r="1548" spans="1:11" ht="12.75">
      <c r="A1548" s="2">
        <v>531130</v>
      </c>
      <c r="B1548" s="2" t="s">
        <v>170</v>
      </c>
      <c r="C1548" s="3">
        <v>38056</v>
      </c>
      <c r="D1548" s="10">
        <v>18.871946</v>
      </c>
      <c r="E1548" s="7">
        <f t="shared" si="120"/>
        <v>0.12405323311473276</v>
      </c>
      <c r="F1548" s="7">
        <f t="shared" si="121"/>
        <v>0.0737113406893858</v>
      </c>
      <c r="G1548" s="9">
        <f t="shared" si="123"/>
        <v>0.5941912100042778</v>
      </c>
      <c r="H1548" s="3">
        <f t="shared" si="124"/>
        <v>-12.888783008199457</v>
      </c>
      <c r="I1548" s="12">
        <v>0.3160397655804355</v>
      </c>
      <c r="J1548" s="12">
        <v>0.3160397655804355</v>
      </c>
      <c r="K1548" s="10">
        <f t="shared" si="122"/>
        <v>5.964285389886638</v>
      </c>
    </row>
    <row r="1549" spans="1:11" ht="12.75">
      <c r="A1549" s="2">
        <v>53119</v>
      </c>
      <c r="B1549" s="2" t="s">
        <v>171</v>
      </c>
      <c r="C1549" s="3">
        <v>31758</v>
      </c>
      <c r="D1549" s="10">
        <v>5.533136</v>
      </c>
      <c r="E1549" s="7">
        <f t="shared" si="120"/>
        <v>0.10352329664856219</v>
      </c>
      <c r="F1549" s="7">
        <f t="shared" si="121"/>
        <v>0.021611701982228296</v>
      </c>
      <c r="G1549" s="9">
        <f t="shared" si="123"/>
        <v>0.2087617249631748</v>
      </c>
      <c r="H1549" s="3">
        <f t="shared" si="124"/>
        <v>-20.97141602444814</v>
      </c>
      <c r="I1549" s="12">
        <v>0.3160397655804355</v>
      </c>
      <c r="J1549" s="12">
        <v>0.3160397655804355</v>
      </c>
      <c r="K1549" s="10">
        <f t="shared" si="122"/>
        <v>1.7486910043646686</v>
      </c>
    </row>
    <row r="1550" spans="1:11" ht="12.75">
      <c r="A1550" s="2">
        <v>531190</v>
      </c>
      <c r="B1550" s="2" t="s">
        <v>171</v>
      </c>
      <c r="C1550" s="3">
        <v>31758</v>
      </c>
      <c r="D1550" s="10">
        <v>5.533136</v>
      </c>
      <c r="E1550" s="7">
        <f t="shared" si="120"/>
        <v>0.10352329664856219</v>
      </c>
      <c r="F1550" s="7">
        <f t="shared" si="121"/>
        <v>0.021611701982228296</v>
      </c>
      <c r="G1550" s="9">
        <f t="shared" si="123"/>
        <v>0.2087617249631748</v>
      </c>
      <c r="H1550" s="3">
        <f t="shared" si="124"/>
        <v>-20.97141602444814</v>
      </c>
      <c r="I1550" s="12">
        <v>0.3160397655804355</v>
      </c>
      <c r="J1550" s="12">
        <v>0.3160397655804355</v>
      </c>
      <c r="K1550" s="10">
        <f t="shared" si="122"/>
        <v>1.7486910043646686</v>
      </c>
    </row>
    <row r="1551" spans="1:11" ht="12.75">
      <c r="A1551" s="2">
        <v>5312</v>
      </c>
      <c r="B1551" s="2" t="s">
        <v>172</v>
      </c>
      <c r="C1551" s="3">
        <v>297830</v>
      </c>
      <c r="D1551" s="10">
        <v>299.777404</v>
      </c>
      <c r="E1551" s="7">
        <f t="shared" si="120"/>
        <v>0.9708528068783071</v>
      </c>
      <c r="F1551" s="7">
        <f t="shared" si="121"/>
        <v>1.1708911395371544</v>
      </c>
      <c r="G1551" s="9">
        <f t="shared" si="123"/>
        <v>1.2060439350245618</v>
      </c>
      <c r="H1551" s="3">
        <f t="shared" si="124"/>
        <v>51.214814118981394</v>
      </c>
      <c r="I1551" s="12">
        <v>0.3160397655804355</v>
      </c>
      <c r="J1551" s="12">
        <v>0.3160397655804355</v>
      </c>
      <c r="K1551" s="10">
        <f t="shared" si="122"/>
        <v>94.7415804864715</v>
      </c>
    </row>
    <row r="1552" spans="1:11" ht="12.75">
      <c r="A1552" s="2">
        <v>53121</v>
      </c>
      <c r="B1552" s="2" t="s">
        <v>172</v>
      </c>
      <c r="C1552" s="3">
        <v>297830</v>
      </c>
      <c r="D1552" s="10">
        <v>299.777404</v>
      </c>
      <c r="E1552" s="7">
        <f t="shared" si="120"/>
        <v>0.9708528068783071</v>
      </c>
      <c r="F1552" s="7">
        <f t="shared" si="121"/>
        <v>1.1708911395371544</v>
      </c>
      <c r="G1552" s="9">
        <f t="shared" si="123"/>
        <v>1.2060439350245618</v>
      </c>
      <c r="H1552" s="3">
        <f t="shared" si="124"/>
        <v>51.214814118981394</v>
      </c>
      <c r="I1552" s="12">
        <v>0.3160397655804355</v>
      </c>
      <c r="J1552" s="12">
        <v>0.3160397655804355</v>
      </c>
      <c r="K1552" s="10">
        <f t="shared" si="122"/>
        <v>94.7415804864715</v>
      </c>
    </row>
    <row r="1553" spans="1:11" ht="12.75">
      <c r="A1553" s="2">
        <v>531210</v>
      </c>
      <c r="B1553" s="2" t="s">
        <v>172</v>
      </c>
      <c r="C1553" s="3">
        <v>297830</v>
      </c>
      <c r="D1553" s="10">
        <v>299.777404</v>
      </c>
      <c r="E1553" s="7">
        <f t="shared" si="120"/>
        <v>0.9708528068783071</v>
      </c>
      <c r="F1553" s="7">
        <f t="shared" si="121"/>
        <v>1.1708911395371544</v>
      </c>
      <c r="G1553" s="9">
        <f t="shared" si="123"/>
        <v>1.2060439350245618</v>
      </c>
      <c r="H1553" s="3">
        <f t="shared" si="124"/>
        <v>51.214814118981394</v>
      </c>
      <c r="I1553" s="12">
        <v>0.3160397655804355</v>
      </c>
      <c r="J1553" s="12">
        <v>0.3160397655804355</v>
      </c>
      <c r="K1553" s="10">
        <f t="shared" si="122"/>
        <v>94.7415804864715</v>
      </c>
    </row>
    <row r="1554" spans="1:11" ht="12.75">
      <c r="A1554" s="2">
        <v>5313</v>
      </c>
      <c r="B1554" s="2" t="s">
        <v>173</v>
      </c>
      <c r="C1554" s="3">
        <v>626450</v>
      </c>
      <c r="D1554" s="10">
        <v>1739.282018</v>
      </c>
      <c r="E1554" s="7">
        <f t="shared" si="120"/>
        <v>2.0420734676456886</v>
      </c>
      <c r="F1554" s="7">
        <f t="shared" si="121"/>
        <v>6.7934069641636565</v>
      </c>
      <c r="G1554" s="9">
        <f t="shared" si="123"/>
        <v>3.3267201556640327</v>
      </c>
      <c r="H1554" s="3">
        <f t="shared" si="124"/>
        <v>1216.4601584460127</v>
      </c>
      <c r="I1554" s="12">
        <v>0.3160397655804355</v>
      </c>
      <c r="J1554" s="12">
        <v>0.3160397655804355</v>
      </c>
      <c r="K1554" s="10">
        <f t="shared" si="122"/>
        <v>549.6822812469868</v>
      </c>
    </row>
    <row r="1555" spans="1:11" ht="12.75">
      <c r="A1555" s="2">
        <v>53131</v>
      </c>
      <c r="B1555" s="2" t="s">
        <v>174</v>
      </c>
      <c r="C1555" s="3">
        <v>522534</v>
      </c>
      <c r="D1555" s="10">
        <v>1613.50198</v>
      </c>
      <c r="E1555" s="7">
        <f t="shared" si="120"/>
        <v>1.7033327757087913</v>
      </c>
      <c r="F1555" s="7">
        <f t="shared" si="121"/>
        <v>6.302126667317645</v>
      </c>
      <c r="G1555" s="9">
        <f t="shared" si="123"/>
        <v>3.6998798808971443</v>
      </c>
      <c r="H1555" s="3">
        <f t="shared" si="124"/>
        <v>1177.4062060991566</v>
      </c>
      <c r="I1555" s="12">
        <v>0.3160397655804355</v>
      </c>
      <c r="J1555" s="12">
        <v>0.3160397655804355</v>
      </c>
      <c r="K1555" s="10">
        <f t="shared" si="122"/>
        <v>509.9307875227685</v>
      </c>
    </row>
    <row r="1556" spans="1:11" ht="12.75">
      <c r="A1556" s="2">
        <v>531311</v>
      </c>
      <c r="B1556" s="2" t="s">
        <v>175</v>
      </c>
      <c r="C1556" s="3">
        <v>379608</v>
      </c>
      <c r="D1556" s="10">
        <v>1585.935106</v>
      </c>
      <c r="E1556" s="7">
        <f t="shared" si="120"/>
        <v>1.2374290444665093</v>
      </c>
      <c r="F1556" s="7">
        <f t="shared" si="121"/>
        <v>6.194454080656185</v>
      </c>
      <c r="G1556" s="9">
        <f t="shared" si="123"/>
        <v>5.005906486805302</v>
      </c>
      <c r="H1556" s="3">
        <f t="shared" si="124"/>
        <v>1269.1223348904618</v>
      </c>
      <c r="I1556" s="12">
        <v>0.3160397655804355</v>
      </c>
      <c r="J1556" s="12">
        <v>0.3160397655804355</v>
      </c>
      <c r="K1556" s="10">
        <f t="shared" si="122"/>
        <v>501.2185591260231</v>
      </c>
    </row>
    <row r="1557" spans="1:11" ht="12.75">
      <c r="A1557" s="2">
        <v>531312</v>
      </c>
      <c r="B1557" s="2" t="s">
        <v>176</v>
      </c>
      <c r="C1557" s="3">
        <v>142926</v>
      </c>
      <c r="D1557" s="10">
        <v>27.566874</v>
      </c>
      <c r="E1557" s="7">
        <f t="shared" si="120"/>
        <v>0.46590373124228224</v>
      </c>
      <c r="F1557" s="7">
        <f t="shared" si="121"/>
        <v>0.10767258666145885</v>
      </c>
      <c r="G1557" s="9">
        <f t="shared" si="123"/>
        <v>0.23110479577907964</v>
      </c>
      <c r="H1557" s="3">
        <f t="shared" si="124"/>
        <v>-91.71612879130531</v>
      </c>
      <c r="I1557" s="12">
        <v>0.3160397655804355</v>
      </c>
      <c r="J1557" s="12">
        <v>0.3160397655804355</v>
      </c>
      <c r="K1557" s="10">
        <f t="shared" si="122"/>
        <v>8.712228396745402</v>
      </c>
    </row>
    <row r="1558" spans="1:11" ht="12.75">
      <c r="A1558" s="2">
        <v>53132</v>
      </c>
      <c r="B1558" s="2" t="s">
        <v>177</v>
      </c>
      <c r="C1558" s="3">
        <v>36376</v>
      </c>
      <c r="D1558" s="10">
        <v>39.127176000000006</v>
      </c>
      <c r="E1558" s="7">
        <f t="shared" si="120"/>
        <v>0.11857684485446496</v>
      </c>
      <c r="F1558" s="7">
        <f t="shared" si="121"/>
        <v>0.1528256068743287</v>
      </c>
      <c r="G1558" s="9">
        <f t="shared" si="123"/>
        <v>1.288831787200097</v>
      </c>
      <c r="H1558" s="3">
        <f t="shared" si="124"/>
        <v>8.768539296135614</v>
      </c>
      <c r="I1558" s="12">
        <v>0.3160397655804355</v>
      </c>
      <c r="J1558" s="12">
        <v>0.3160397655804355</v>
      </c>
      <c r="K1558" s="10">
        <f t="shared" si="122"/>
        <v>12.365743530864444</v>
      </c>
    </row>
    <row r="1559" spans="1:11" ht="12.75">
      <c r="A1559" s="2">
        <v>531320</v>
      </c>
      <c r="B1559" s="2" t="s">
        <v>177</v>
      </c>
      <c r="C1559" s="3">
        <v>36376</v>
      </c>
      <c r="D1559" s="10">
        <v>39.127176000000006</v>
      </c>
      <c r="E1559" s="7">
        <f t="shared" si="120"/>
        <v>0.11857684485446496</v>
      </c>
      <c r="F1559" s="7">
        <f t="shared" si="121"/>
        <v>0.1528256068743287</v>
      </c>
      <c r="G1559" s="9">
        <f t="shared" si="123"/>
        <v>1.288831787200097</v>
      </c>
      <c r="H1559" s="3">
        <f t="shared" si="124"/>
        <v>8.768539296135614</v>
      </c>
      <c r="I1559" s="12">
        <v>0.3160397655804355</v>
      </c>
      <c r="J1559" s="12">
        <v>0.3160397655804355</v>
      </c>
      <c r="K1559" s="10">
        <f t="shared" si="122"/>
        <v>12.365743530864444</v>
      </c>
    </row>
    <row r="1560" spans="1:11" ht="12.75">
      <c r="A1560" s="2">
        <v>53139</v>
      </c>
      <c r="B1560" s="2" t="s">
        <v>178</v>
      </c>
      <c r="C1560" s="3">
        <v>67540</v>
      </c>
      <c r="D1560" s="10">
        <v>86.65286200000001</v>
      </c>
      <c r="E1560" s="7">
        <f t="shared" si="120"/>
        <v>0.2201638470824325</v>
      </c>
      <c r="F1560" s="7">
        <f t="shared" si="121"/>
        <v>0.3384546899716825</v>
      </c>
      <c r="G1560" s="9">
        <f t="shared" si="123"/>
        <v>1.537285501033965</v>
      </c>
      <c r="H1560" s="3">
        <f t="shared" si="124"/>
        <v>30.28541305072023</v>
      </c>
      <c r="I1560" s="12">
        <v>0.3160397655804355</v>
      </c>
      <c r="J1560" s="12">
        <v>0.3160397655804355</v>
      </c>
      <c r="K1560" s="10">
        <f t="shared" si="122"/>
        <v>27.385750193353832</v>
      </c>
    </row>
    <row r="1561" spans="1:11" ht="12.75">
      <c r="A1561" s="2">
        <v>531390</v>
      </c>
      <c r="B1561" s="2" t="s">
        <v>178</v>
      </c>
      <c r="C1561" s="3">
        <v>67540</v>
      </c>
      <c r="D1561" s="10">
        <v>86.65286200000001</v>
      </c>
      <c r="E1561" s="7">
        <f t="shared" si="120"/>
        <v>0.2201638470824325</v>
      </c>
      <c r="F1561" s="7">
        <f t="shared" si="121"/>
        <v>0.3384546899716825</v>
      </c>
      <c r="G1561" s="9">
        <f t="shared" si="123"/>
        <v>1.537285501033965</v>
      </c>
      <c r="H1561" s="3">
        <f t="shared" si="124"/>
        <v>30.28541305072023</v>
      </c>
      <c r="I1561" s="12">
        <v>0.3160397655804355</v>
      </c>
      <c r="J1561" s="12">
        <v>0.3160397655804355</v>
      </c>
      <c r="K1561" s="10">
        <f t="shared" si="122"/>
        <v>27.385750193353832</v>
      </c>
    </row>
    <row r="1562" spans="1:11" ht="12.75">
      <c r="A1562" s="2">
        <v>532</v>
      </c>
      <c r="B1562" s="2" t="s">
        <v>179</v>
      </c>
      <c r="C1562" s="3">
        <v>556987</v>
      </c>
      <c r="D1562" s="10">
        <v>218.36126000000002</v>
      </c>
      <c r="E1562" s="7">
        <f t="shared" si="120"/>
        <v>1.8156411118581999</v>
      </c>
      <c r="F1562" s="7">
        <f t="shared" si="121"/>
        <v>0.8528903817986525</v>
      </c>
      <c r="G1562" s="9">
        <f t="shared" si="123"/>
        <v>0.4697461278158492</v>
      </c>
      <c r="H1562" s="3">
        <f t="shared" si="124"/>
        <v>-246.48825566349564</v>
      </c>
      <c r="I1562"/>
      <c r="J1562" s="12">
        <f>((D1563/D1562)*J1563)+((D1569/D1562)*J1569)+((D1580/D1562)*J1580)+((D1583/D1562)*J1583)</f>
        <v>0.4159025475781322</v>
      </c>
      <c r="K1562" s="10">
        <f t="shared" si="122"/>
        <v>90.8170043263709</v>
      </c>
    </row>
    <row r="1563" spans="1:11" ht="12.75">
      <c r="A1563" s="2">
        <v>5321</v>
      </c>
      <c r="B1563" s="2" t="s">
        <v>180</v>
      </c>
      <c r="C1563" s="3">
        <v>168469</v>
      </c>
      <c r="D1563" s="10">
        <v>35.372548</v>
      </c>
      <c r="E1563" s="7">
        <f t="shared" si="120"/>
        <v>0.5491676510827704</v>
      </c>
      <c r="F1563" s="7">
        <f t="shared" si="121"/>
        <v>0.13816052338638807</v>
      </c>
      <c r="G1563" s="9">
        <f t="shared" si="123"/>
        <v>0.25158168569103234</v>
      </c>
      <c r="H1563" s="3">
        <f t="shared" si="124"/>
        <v>-105.2280998684663</v>
      </c>
      <c r="I1563" s="9">
        <v>0.5311354752058813</v>
      </c>
      <c r="J1563" s="9">
        <v>0.5311354752058813</v>
      </c>
      <c r="K1563" s="10">
        <f t="shared" si="122"/>
        <v>18.787615091222847</v>
      </c>
    </row>
    <row r="1564" spans="1:11" ht="12.75">
      <c r="A1564" s="2">
        <v>53211</v>
      </c>
      <c r="B1564" s="2" t="s">
        <v>181</v>
      </c>
      <c r="C1564" s="3">
        <v>119882</v>
      </c>
      <c r="D1564" s="10">
        <v>13.33881</v>
      </c>
      <c r="E1564" s="7">
        <f t="shared" si="120"/>
        <v>0.3907859389389424</v>
      </c>
      <c r="F1564" s="7">
        <f t="shared" si="121"/>
        <v>0.05209963870715751</v>
      </c>
      <c r="G1564" s="9">
        <f t="shared" si="123"/>
        <v>0.1333201466987729</v>
      </c>
      <c r="H1564" s="3">
        <f t="shared" si="124"/>
        <v>-86.71216001684273</v>
      </c>
      <c r="I1564" s="9">
        <v>0.5311354752058813</v>
      </c>
      <c r="J1564" s="9">
        <v>0.5311354752058813</v>
      </c>
      <c r="K1564" s="10">
        <f t="shared" si="122"/>
        <v>7.0847151880309625</v>
      </c>
    </row>
    <row r="1565" spans="1:11" ht="12.75">
      <c r="A1565" s="2">
        <v>532111</v>
      </c>
      <c r="B1565" s="2" t="s">
        <v>182</v>
      </c>
      <c r="C1565" s="3">
        <v>112347</v>
      </c>
      <c r="D1565" s="10">
        <v>13.33881</v>
      </c>
      <c r="E1565" s="7">
        <f t="shared" si="120"/>
        <v>0.366223685640658</v>
      </c>
      <c r="F1565" s="7">
        <f t="shared" si="121"/>
        <v>0.05209963870715751</v>
      </c>
      <c r="G1565" s="9">
        <f t="shared" si="123"/>
        <v>0.1422617944986719</v>
      </c>
      <c r="H1565" s="3">
        <f t="shared" si="124"/>
        <v>-80.42360911614946</v>
      </c>
      <c r="I1565" s="9">
        <v>0.5311354752058813</v>
      </c>
      <c r="J1565" s="9">
        <v>0.5311354752058813</v>
      </c>
      <c r="K1565" s="10">
        <f t="shared" si="122"/>
        <v>7.0847151880309625</v>
      </c>
    </row>
    <row r="1566" spans="1:11" ht="12.75">
      <c r="A1566" s="2">
        <v>532112</v>
      </c>
      <c r="B1566" s="2" t="s">
        <v>183</v>
      </c>
      <c r="C1566" s="3">
        <v>7535</v>
      </c>
      <c r="D1566" s="10">
        <v>0</v>
      </c>
      <c r="E1566" s="7">
        <f t="shared" si="120"/>
        <v>0.024562253298284407</v>
      </c>
      <c r="F1566" s="7">
        <f t="shared" si="121"/>
        <v>0</v>
      </c>
      <c r="G1566" s="9">
        <f t="shared" si="123"/>
        <v>0</v>
      </c>
      <c r="H1566" s="3" t="str">
        <f t="shared" si="124"/>
        <v> </v>
      </c>
      <c r="I1566" s="9">
        <v>0.5311354752058813</v>
      </c>
      <c r="J1566" s="9">
        <v>0.5311354752058813</v>
      </c>
      <c r="K1566" s="10">
        <f t="shared" si="122"/>
        <v>0</v>
      </c>
    </row>
    <row r="1567" spans="1:11" ht="12.75">
      <c r="A1567" s="2">
        <v>53212</v>
      </c>
      <c r="B1567" s="2" t="s">
        <v>184</v>
      </c>
      <c r="C1567" s="3">
        <v>48587</v>
      </c>
      <c r="D1567" s="10">
        <v>22.033738000000003</v>
      </c>
      <c r="E1567" s="7">
        <f t="shared" si="120"/>
        <v>0.15838171214382807</v>
      </c>
      <c r="F1567" s="7">
        <f t="shared" si="121"/>
        <v>0.08606088467923056</v>
      </c>
      <c r="G1567" s="9">
        <f t="shared" si="123"/>
        <v>0.5433764006861965</v>
      </c>
      <c r="H1567" s="3">
        <f t="shared" si="124"/>
        <v>-18.515939851623575</v>
      </c>
      <c r="I1567" s="9">
        <v>0.5311354752058813</v>
      </c>
      <c r="J1567" s="9">
        <v>0.5311354752058813</v>
      </c>
      <c r="K1567" s="10">
        <f t="shared" si="122"/>
        <v>11.702899903191888</v>
      </c>
    </row>
    <row r="1568" spans="1:11" ht="12.75">
      <c r="A1568" s="2">
        <v>532120</v>
      </c>
      <c r="B1568" s="2" t="s">
        <v>184</v>
      </c>
      <c r="C1568" s="3">
        <v>48587</v>
      </c>
      <c r="D1568" s="10">
        <v>22.033738000000003</v>
      </c>
      <c r="E1568" s="7">
        <f t="shared" si="120"/>
        <v>0.15838171214382807</v>
      </c>
      <c r="F1568" s="7">
        <f t="shared" si="121"/>
        <v>0.08606088467923056</v>
      </c>
      <c r="G1568" s="9">
        <f t="shared" si="123"/>
        <v>0.5433764006861965</v>
      </c>
      <c r="H1568" s="3">
        <f t="shared" si="124"/>
        <v>-18.515939851623575</v>
      </c>
      <c r="I1568" s="9">
        <v>0.5311354752058813</v>
      </c>
      <c r="J1568" s="9">
        <v>0.5311354752058813</v>
      </c>
      <c r="K1568" s="10">
        <f t="shared" si="122"/>
        <v>11.702899903191888</v>
      </c>
    </row>
    <row r="1569" spans="1:11" ht="12.75">
      <c r="A1569" s="2">
        <v>5322</v>
      </c>
      <c r="B1569" s="2" t="s">
        <v>185</v>
      </c>
      <c r="C1569" s="3">
        <v>208363</v>
      </c>
      <c r="D1569" s="10">
        <v>152.65527</v>
      </c>
      <c r="E1569" s="7">
        <f t="shared" si="120"/>
        <v>0.6792123137346295</v>
      </c>
      <c r="F1569" s="7">
        <f t="shared" si="121"/>
        <v>0.5962514207596914</v>
      </c>
      <c r="G1569" s="9">
        <f t="shared" si="123"/>
        <v>0.877857201205938</v>
      </c>
      <c r="H1569" s="3">
        <f t="shared" si="124"/>
        <v>-21.240062623908557</v>
      </c>
      <c r="I1569"/>
      <c r="J1569" s="12">
        <f>((D1570/D1569)*J1570)+((D1572/D1569)*J1572)+((D1574/D1569)*J1574)+((D1576/D1569)*J1576)</f>
        <v>0.37109889517567374</v>
      </c>
      <c r="K1569" s="10">
        <f t="shared" si="122"/>
        <v>56.65020203974417</v>
      </c>
    </row>
    <row r="1570" spans="1:11" ht="12.75">
      <c r="A1570" s="2">
        <v>53221</v>
      </c>
      <c r="B1570" s="2" t="s">
        <v>186</v>
      </c>
      <c r="C1570" s="3">
        <v>23469</v>
      </c>
      <c r="D1570" s="10">
        <v>14.228064000000002</v>
      </c>
      <c r="E1570" s="7">
        <f t="shared" si="120"/>
        <v>0.07650318814299094</v>
      </c>
      <c r="F1570" s="7">
        <f t="shared" si="121"/>
        <v>0.055572947954301344</v>
      </c>
      <c r="G1570" s="9">
        <f t="shared" si="123"/>
        <v>0.7264134907741465</v>
      </c>
      <c r="H1570" s="3">
        <f t="shared" si="124"/>
        <v>-5.358664744309253</v>
      </c>
      <c r="I1570" s="9">
        <v>0.5376791328054682</v>
      </c>
      <c r="J1570" s="9">
        <v>0.5376791328054682</v>
      </c>
      <c r="K1570" s="10">
        <f t="shared" si="122"/>
        <v>7.6501331130207015</v>
      </c>
    </row>
    <row r="1571" spans="1:11" ht="12.75">
      <c r="A1571" s="2">
        <v>532210</v>
      </c>
      <c r="B1571" s="2" t="s">
        <v>186</v>
      </c>
      <c r="C1571" s="3">
        <v>23469</v>
      </c>
      <c r="D1571" s="10">
        <v>14.228064000000002</v>
      </c>
      <c r="E1571" s="7">
        <f t="shared" si="120"/>
        <v>0.07650318814299094</v>
      </c>
      <c r="F1571" s="7">
        <f t="shared" si="121"/>
        <v>0.055572947954301344</v>
      </c>
      <c r="G1571" s="9">
        <f t="shared" si="123"/>
        <v>0.7264134907741465</v>
      </c>
      <c r="H1571" s="3">
        <f t="shared" si="124"/>
        <v>-5.358664744309253</v>
      </c>
      <c r="I1571" s="9">
        <v>0.5376791328054682</v>
      </c>
      <c r="J1571" s="9">
        <v>0.5376791328054682</v>
      </c>
      <c r="K1571" s="10">
        <f t="shared" si="122"/>
        <v>7.6501331130207015</v>
      </c>
    </row>
    <row r="1572" spans="1:11" ht="12.75">
      <c r="A1572" s="2">
        <v>53222</v>
      </c>
      <c r="B1572" s="2" t="s">
        <v>187</v>
      </c>
      <c r="C1572" s="3">
        <v>8952</v>
      </c>
      <c r="D1572" s="10">
        <v>1.383284</v>
      </c>
      <c r="E1572" s="7">
        <f t="shared" si="120"/>
        <v>0.029181326015426938</v>
      </c>
      <c r="F1572" s="7">
        <f t="shared" si="121"/>
        <v>0.005402925495557074</v>
      </c>
      <c r="G1572" s="9">
        <f t="shared" si="123"/>
        <v>0.18515010225034925</v>
      </c>
      <c r="H1572" s="3">
        <f t="shared" si="124"/>
        <v>-6.087864993099682</v>
      </c>
      <c r="I1572" s="9">
        <v>0.5376791328054682</v>
      </c>
      <c r="J1572" s="9">
        <v>0.5376791328054682</v>
      </c>
      <c r="K1572" s="10">
        <f t="shared" si="122"/>
        <v>0.7437629415436793</v>
      </c>
    </row>
    <row r="1573" spans="1:11" ht="12.75">
      <c r="A1573" s="2">
        <v>532220</v>
      </c>
      <c r="B1573" s="2" t="s">
        <v>187</v>
      </c>
      <c r="C1573" s="3">
        <v>8952</v>
      </c>
      <c r="D1573" s="10">
        <v>1.383284</v>
      </c>
      <c r="E1573" s="7">
        <f t="shared" si="120"/>
        <v>0.029181326015426938</v>
      </c>
      <c r="F1573" s="7">
        <f t="shared" si="121"/>
        <v>0.005402925495557074</v>
      </c>
      <c r="G1573" s="9">
        <f t="shared" si="123"/>
        <v>0.18515010225034925</v>
      </c>
      <c r="H1573" s="3">
        <f t="shared" si="124"/>
        <v>-6.087864993099682</v>
      </c>
      <c r="I1573" s="9">
        <v>0.5376791328054682</v>
      </c>
      <c r="J1573" s="9">
        <v>0.5376791328054682</v>
      </c>
      <c r="K1573" s="10">
        <f t="shared" si="122"/>
        <v>0.7437629415436793</v>
      </c>
    </row>
    <row r="1574" spans="1:11" ht="12.75">
      <c r="A1574" s="2">
        <v>53223</v>
      </c>
      <c r="B1574" s="2" t="s">
        <v>188</v>
      </c>
      <c r="C1574" s="3">
        <v>93207</v>
      </c>
      <c r="D1574" s="10">
        <v>92.68002800000001</v>
      </c>
      <c r="E1574" s="7">
        <f t="shared" si="120"/>
        <v>0.30383197653260713</v>
      </c>
      <c r="F1574" s="7">
        <f t="shared" si="121"/>
        <v>0.361996008202324</v>
      </c>
      <c r="G1574" s="9">
        <f t="shared" si="123"/>
        <v>1.1914348592715511</v>
      </c>
      <c r="H1574" s="3">
        <f t="shared" si="124"/>
        <v>14.891446208239259</v>
      </c>
      <c r="I1574" s="9">
        <v>0.2633012360698259</v>
      </c>
      <c r="J1574" s="9">
        <v>0.2633012360698259</v>
      </c>
      <c r="K1574" s="10">
        <f t="shared" si="122"/>
        <v>24.402765931386078</v>
      </c>
    </row>
    <row r="1575" spans="1:11" ht="12.75">
      <c r="A1575" s="2">
        <v>532230</v>
      </c>
      <c r="B1575" s="2" t="s">
        <v>188</v>
      </c>
      <c r="C1575" s="3">
        <v>93207</v>
      </c>
      <c r="D1575" s="10">
        <v>92.68002800000001</v>
      </c>
      <c r="E1575" s="7">
        <f t="shared" si="120"/>
        <v>0.30383197653260713</v>
      </c>
      <c r="F1575" s="7">
        <f t="shared" si="121"/>
        <v>0.361996008202324</v>
      </c>
      <c r="G1575" s="9">
        <f t="shared" si="123"/>
        <v>1.1914348592715511</v>
      </c>
      <c r="H1575" s="3">
        <f t="shared" si="124"/>
        <v>14.891446208239259</v>
      </c>
      <c r="I1575" s="9">
        <v>0.2633012360698259</v>
      </c>
      <c r="J1575" s="9">
        <v>0.2633012360698259</v>
      </c>
      <c r="K1575" s="10">
        <f t="shared" si="122"/>
        <v>24.402765931386078</v>
      </c>
    </row>
    <row r="1576" spans="1:11" ht="12.75">
      <c r="A1576" s="2">
        <v>53229</v>
      </c>
      <c r="B1576" s="2" t="s">
        <v>189</v>
      </c>
      <c r="C1576" s="3">
        <v>82735</v>
      </c>
      <c r="D1576" s="10">
        <v>44.363894</v>
      </c>
      <c r="E1576" s="7">
        <f t="shared" si="120"/>
        <v>0.26969582304360457</v>
      </c>
      <c r="F1576" s="7">
        <f t="shared" si="121"/>
        <v>0.17327953910750904</v>
      </c>
      <c r="G1576" s="9">
        <f t="shared" si="123"/>
        <v>0.6424998991530289</v>
      </c>
      <c r="H1576" s="3">
        <f t="shared" si="124"/>
        <v>-24.68497909473885</v>
      </c>
      <c r="I1576" s="9">
        <v>0.5376791328054682</v>
      </c>
      <c r="J1576" s="9">
        <v>0.5376791328054682</v>
      </c>
      <c r="K1576" s="10">
        <f t="shared" si="122"/>
        <v>23.853540053793715</v>
      </c>
    </row>
    <row r="1577" spans="1:11" ht="12.75">
      <c r="A1577" s="2">
        <v>532291</v>
      </c>
      <c r="B1577" s="2" t="s">
        <v>190</v>
      </c>
      <c r="C1577" s="3">
        <v>36971</v>
      </c>
      <c r="D1577" s="10">
        <v>12.84478</v>
      </c>
      <c r="E1577" s="7">
        <f t="shared" si="120"/>
        <v>0.12051639902997648</v>
      </c>
      <c r="F1577" s="7">
        <f t="shared" si="121"/>
        <v>0.050170022458744266</v>
      </c>
      <c r="G1577" s="9">
        <f t="shared" si="123"/>
        <v>0.4162920802692196</v>
      </c>
      <c r="H1577" s="3">
        <f t="shared" si="124"/>
        <v>-18.010431061649726</v>
      </c>
      <c r="I1577" s="9">
        <v>0.5376791328054682</v>
      </c>
      <c r="J1577" s="9">
        <v>0.5376791328054682</v>
      </c>
      <c r="K1577" s="10">
        <f t="shared" si="122"/>
        <v>6.906370171477022</v>
      </c>
    </row>
    <row r="1578" spans="1:11" ht="12.75">
      <c r="A1578" s="2">
        <v>532292</v>
      </c>
      <c r="B1578" s="2" t="s">
        <v>191</v>
      </c>
      <c r="C1578" s="3">
        <v>6821</v>
      </c>
      <c r="D1578" s="10">
        <v>1.383284</v>
      </c>
      <c r="E1578" s="7">
        <f t="shared" si="120"/>
        <v>0.022234788287670594</v>
      </c>
      <c r="F1578" s="7">
        <f t="shared" si="121"/>
        <v>0.005402925495557074</v>
      </c>
      <c r="G1578" s="9">
        <f t="shared" si="123"/>
        <v>0.24299424063115765</v>
      </c>
      <c r="H1578" s="3">
        <f t="shared" si="124"/>
        <v>-4.309377671350864</v>
      </c>
      <c r="I1578" s="9">
        <v>0.5376791328054682</v>
      </c>
      <c r="J1578" s="9">
        <v>0.5376791328054682</v>
      </c>
      <c r="K1578" s="10">
        <f t="shared" si="122"/>
        <v>0.7437629415436793</v>
      </c>
    </row>
    <row r="1579" spans="1:11" ht="12.75">
      <c r="A1579" s="2">
        <v>532299</v>
      </c>
      <c r="B1579" s="2" t="s">
        <v>192</v>
      </c>
      <c r="C1579" s="3">
        <v>38943</v>
      </c>
      <c r="D1579" s="10">
        <v>30.135830000000002</v>
      </c>
      <c r="E1579" s="7">
        <f t="shared" si="120"/>
        <v>0.1269446357259575</v>
      </c>
      <c r="F1579" s="7">
        <f t="shared" si="121"/>
        <v>0.1177065911532077</v>
      </c>
      <c r="G1579" s="9">
        <f t="shared" si="123"/>
        <v>0.9272277672867368</v>
      </c>
      <c r="H1579" s="3">
        <f t="shared" si="124"/>
        <v>-2.3651703617382687</v>
      </c>
      <c r="I1579" s="9">
        <v>0.5376791328054682</v>
      </c>
      <c r="J1579" s="9">
        <v>0.5376791328054682</v>
      </c>
      <c r="K1579" s="10">
        <f t="shared" si="122"/>
        <v>16.203406940773014</v>
      </c>
    </row>
    <row r="1580" spans="1:11" ht="12.75">
      <c r="A1580" s="2">
        <v>5323</v>
      </c>
      <c r="B1580" s="2" t="s">
        <v>193</v>
      </c>
      <c r="C1580" s="3">
        <v>26110</v>
      </c>
      <c r="D1580" s="10">
        <v>6.42239</v>
      </c>
      <c r="E1580" s="7">
        <f t="shared" si="120"/>
        <v>0.08511220087832858</v>
      </c>
      <c r="F1580" s="7">
        <f t="shared" si="121"/>
        <v>0.025085011229372133</v>
      </c>
      <c r="G1580" s="9">
        <f t="shared" si="123"/>
        <v>0.2947287341944335</v>
      </c>
      <c r="H1580" s="3">
        <f t="shared" si="124"/>
        <v>-15.368461229874072</v>
      </c>
      <c r="I1580" s="9">
        <v>0.5376791328054682</v>
      </c>
      <c r="J1580" s="9">
        <v>0.5376791328054682</v>
      </c>
      <c r="K1580" s="10">
        <f t="shared" si="122"/>
        <v>3.453185085738511</v>
      </c>
    </row>
    <row r="1581" spans="1:11" ht="12.75">
      <c r="A1581" s="2">
        <v>53231</v>
      </c>
      <c r="B1581" s="2" t="s">
        <v>193</v>
      </c>
      <c r="C1581" s="3">
        <v>26110</v>
      </c>
      <c r="D1581" s="10">
        <v>6.42239</v>
      </c>
      <c r="E1581" s="7">
        <f t="shared" si="120"/>
        <v>0.08511220087832858</v>
      </c>
      <c r="F1581" s="7">
        <f t="shared" si="121"/>
        <v>0.025085011229372133</v>
      </c>
      <c r="G1581" s="9">
        <f t="shared" si="123"/>
        <v>0.2947287341944335</v>
      </c>
      <c r="H1581" s="3">
        <f t="shared" si="124"/>
        <v>-15.368461229874072</v>
      </c>
      <c r="I1581" s="9">
        <v>0.5376791328054682</v>
      </c>
      <c r="J1581" s="9">
        <v>0.5376791328054682</v>
      </c>
      <c r="K1581" s="10">
        <f t="shared" si="122"/>
        <v>3.453185085738511</v>
      </c>
    </row>
    <row r="1582" spans="1:11" ht="12.75">
      <c r="A1582" s="2">
        <v>532310</v>
      </c>
      <c r="B1582" s="2" t="s">
        <v>193</v>
      </c>
      <c r="C1582" s="3">
        <v>26110</v>
      </c>
      <c r="D1582" s="10">
        <v>6.42239</v>
      </c>
      <c r="E1582" s="7">
        <f t="shared" si="120"/>
        <v>0.08511220087832858</v>
      </c>
      <c r="F1582" s="7">
        <f t="shared" si="121"/>
        <v>0.025085011229372133</v>
      </c>
      <c r="G1582" s="9">
        <f t="shared" si="123"/>
        <v>0.2947287341944335</v>
      </c>
      <c r="H1582" s="3">
        <f t="shared" si="124"/>
        <v>-15.368461229874072</v>
      </c>
      <c r="I1582" s="9">
        <v>0.5376791328054682</v>
      </c>
      <c r="J1582" s="9">
        <v>0.5376791328054682</v>
      </c>
      <c r="K1582" s="10">
        <f t="shared" si="122"/>
        <v>3.453185085738511</v>
      </c>
    </row>
    <row r="1583" spans="1:11" ht="12.75">
      <c r="A1583" s="2">
        <v>5324</v>
      </c>
      <c r="B1583" s="2" t="s">
        <v>194</v>
      </c>
      <c r="C1583" s="3">
        <v>154045</v>
      </c>
      <c r="D1583" s="10">
        <v>23.911052</v>
      </c>
      <c r="E1583" s="7">
        <f t="shared" si="120"/>
        <v>0.5021489461624713</v>
      </c>
      <c r="F1583" s="7">
        <f t="shared" si="121"/>
        <v>0.09339342642320086</v>
      </c>
      <c r="G1583" s="9">
        <f t="shared" si="123"/>
        <v>0.18598749860361796</v>
      </c>
      <c r="H1583" s="3">
        <f t="shared" si="124"/>
        <v>-104.65163194124672</v>
      </c>
      <c r="I1583" s="9">
        <v>0.4987652617570059</v>
      </c>
      <c r="J1583" s="9">
        <v>0.4987652617570059</v>
      </c>
      <c r="K1583" s="10">
        <f t="shared" si="122"/>
        <v>11.926002109665381</v>
      </c>
    </row>
    <row r="1584" spans="1:11" ht="12.75">
      <c r="A1584" s="2">
        <v>53241</v>
      </c>
      <c r="B1584" s="2" t="s">
        <v>195</v>
      </c>
      <c r="C1584" s="3">
        <v>60065</v>
      </c>
      <c r="D1584" s="10">
        <v>4.149852</v>
      </c>
      <c r="E1584" s="7">
        <f t="shared" si="120"/>
        <v>0.19579717907915764</v>
      </c>
      <c r="F1584" s="7">
        <f t="shared" si="121"/>
        <v>0.016208776486671225</v>
      </c>
      <c r="G1584" s="9">
        <f t="shared" si="123"/>
        <v>0.08278350363831483</v>
      </c>
      <c r="H1584" s="3">
        <f t="shared" si="124"/>
        <v>-45.97912077374133</v>
      </c>
      <c r="I1584" s="9">
        <v>0.4987652617570059</v>
      </c>
      <c r="J1584" s="9">
        <v>0.4987652617570059</v>
      </c>
      <c r="K1584" s="10">
        <f t="shared" si="122"/>
        <v>2.0698020190328346</v>
      </c>
    </row>
    <row r="1585" spans="1:11" ht="12.75">
      <c r="A1585" s="2">
        <v>532411</v>
      </c>
      <c r="B1585" s="2" t="s">
        <v>196</v>
      </c>
      <c r="C1585" s="3">
        <v>6361</v>
      </c>
      <c r="D1585" s="10">
        <v>0</v>
      </c>
      <c r="E1585" s="7">
        <f t="shared" si="120"/>
        <v>0.020735301025930603</v>
      </c>
      <c r="F1585" s="7">
        <f t="shared" si="121"/>
        <v>0</v>
      </c>
      <c r="G1585" s="9">
        <f t="shared" si="123"/>
        <v>0</v>
      </c>
      <c r="H1585" s="3" t="str">
        <f t="shared" si="124"/>
        <v> </v>
      </c>
      <c r="I1585" s="9">
        <v>0.4987652617570059</v>
      </c>
      <c r="J1585" s="9">
        <v>0.4987652617570059</v>
      </c>
      <c r="K1585" s="10">
        <f t="shared" si="122"/>
        <v>0</v>
      </c>
    </row>
    <row r="1586" spans="1:11" ht="12.75">
      <c r="A1586" s="2">
        <v>532412</v>
      </c>
      <c r="B1586" s="2" t="s">
        <v>197</v>
      </c>
      <c r="C1586" s="3">
        <v>53704</v>
      </c>
      <c r="D1586" s="10">
        <v>4.149852</v>
      </c>
      <c r="E1586" s="7">
        <f t="shared" si="120"/>
        <v>0.17506187805322704</v>
      </c>
      <c r="F1586" s="7">
        <f t="shared" si="121"/>
        <v>0.016208776486671225</v>
      </c>
      <c r="G1586" s="9">
        <f t="shared" si="123"/>
        <v>0.09258884153946409</v>
      </c>
      <c r="H1586" s="3">
        <f t="shared" si="124"/>
        <v>-40.67036532857745</v>
      </c>
      <c r="I1586" s="9">
        <v>0.4987652617570059</v>
      </c>
      <c r="J1586" s="9">
        <v>0.4987652617570059</v>
      </c>
      <c r="K1586" s="10">
        <f t="shared" si="122"/>
        <v>2.0698020190328346</v>
      </c>
    </row>
    <row r="1587" spans="1:11" ht="12.75">
      <c r="A1587" s="2">
        <v>53242</v>
      </c>
      <c r="B1587" s="2" t="s">
        <v>198</v>
      </c>
      <c r="C1587" s="3">
        <v>5712</v>
      </c>
      <c r="D1587" s="10">
        <v>0</v>
      </c>
      <c r="E1587" s="7">
        <f t="shared" si="120"/>
        <v>0.018619720084910488</v>
      </c>
      <c r="F1587" s="7">
        <f t="shared" si="121"/>
        <v>0</v>
      </c>
      <c r="G1587" s="9">
        <f t="shared" si="123"/>
        <v>0</v>
      </c>
      <c r="H1587" s="3" t="str">
        <f t="shared" si="124"/>
        <v> </v>
      </c>
      <c r="I1587" s="9">
        <v>0.4987652617570059</v>
      </c>
      <c r="J1587" s="9">
        <v>0.4987652617570059</v>
      </c>
      <c r="K1587" s="10">
        <f t="shared" si="122"/>
        <v>0</v>
      </c>
    </row>
    <row r="1588" spans="1:11" ht="12.75">
      <c r="A1588" s="2">
        <v>532420</v>
      </c>
      <c r="B1588" s="2" t="s">
        <v>198</v>
      </c>
      <c r="C1588" s="3">
        <v>5712</v>
      </c>
      <c r="D1588" s="10">
        <v>0</v>
      </c>
      <c r="E1588" s="7">
        <f t="shared" si="120"/>
        <v>0.018619720084910488</v>
      </c>
      <c r="F1588" s="7">
        <f t="shared" si="121"/>
        <v>0</v>
      </c>
      <c r="G1588" s="9">
        <f t="shared" si="123"/>
        <v>0</v>
      </c>
      <c r="H1588" s="3" t="str">
        <f t="shared" si="124"/>
        <v> </v>
      </c>
      <c r="I1588" s="9">
        <v>0.4987652617570059</v>
      </c>
      <c r="J1588" s="9">
        <v>0.4987652617570059</v>
      </c>
      <c r="K1588" s="10">
        <f t="shared" si="122"/>
        <v>0</v>
      </c>
    </row>
    <row r="1589" spans="1:11" ht="12.75">
      <c r="A1589" s="2">
        <v>53249</v>
      </c>
      <c r="B1589" s="2" t="s">
        <v>199</v>
      </c>
      <c r="C1589" s="3">
        <v>88268</v>
      </c>
      <c r="D1589" s="10">
        <v>19.761200000000002</v>
      </c>
      <c r="E1589" s="7">
        <f t="shared" si="120"/>
        <v>0.28773204699840316</v>
      </c>
      <c r="F1589" s="7">
        <f t="shared" si="121"/>
        <v>0.07718464993652964</v>
      </c>
      <c r="G1589" s="9">
        <f t="shared" si="123"/>
        <v>0.2682518361847889</v>
      </c>
      <c r="H1589" s="3">
        <f t="shared" si="124"/>
        <v>-53.90539733276617</v>
      </c>
      <c r="I1589" s="9">
        <v>0.4987652617570059</v>
      </c>
      <c r="J1589" s="9">
        <v>0.4987652617570059</v>
      </c>
      <c r="K1589" s="10">
        <f t="shared" si="122"/>
        <v>9.856200090632546</v>
      </c>
    </row>
    <row r="1590" spans="1:11" ht="12.75">
      <c r="A1590" s="2">
        <v>532490</v>
      </c>
      <c r="B1590" s="2" t="s">
        <v>199</v>
      </c>
      <c r="C1590" s="3">
        <v>88268</v>
      </c>
      <c r="D1590" s="10">
        <v>19.761200000000002</v>
      </c>
      <c r="E1590" s="7">
        <f t="shared" si="120"/>
        <v>0.28773204699840316</v>
      </c>
      <c r="F1590" s="7">
        <f t="shared" si="121"/>
        <v>0.07718464993652964</v>
      </c>
      <c r="G1590" s="9">
        <f t="shared" si="123"/>
        <v>0.2682518361847889</v>
      </c>
      <c r="H1590" s="3">
        <f t="shared" si="124"/>
        <v>-53.90539733276617</v>
      </c>
      <c r="I1590" s="9">
        <v>0.4987652617570059</v>
      </c>
      <c r="J1590" s="9">
        <v>0.4987652617570059</v>
      </c>
      <c r="K1590" s="10">
        <f t="shared" si="122"/>
        <v>9.856200090632546</v>
      </c>
    </row>
    <row r="1591" spans="1:11" ht="12.75">
      <c r="A1591" s="2">
        <v>533</v>
      </c>
      <c r="B1591" s="2" t="s">
        <v>200</v>
      </c>
      <c r="C1591" s="3">
        <v>34168</v>
      </c>
      <c r="D1591" s="10">
        <v>1.383284</v>
      </c>
      <c r="E1591" s="7">
        <f t="shared" si="120"/>
        <v>0.11137930599811302</v>
      </c>
      <c r="F1591" s="7">
        <f t="shared" si="121"/>
        <v>0.005402925495557074</v>
      </c>
      <c r="G1591" s="9">
        <f t="shared" si="123"/>
        <v>0.048509240088536826</v>
      </c>
      <c r="H1591" s="3">
        <f t="shared" si="124"/>
        <v>-27.132602818166887</v>
      </c>
      <c r="I1591" s="9">
        <v>0.8043789196369766</v>
      </c>
      <c r="J1591" s="9">
        <v>0.8043789196369766</v>
      </c>
      <c r="K1591" s="10">
        <f t="shared" si="122"/>
        <v>1.1126844894711154</v>
      </c>
    </row>
    <row r="1592" spans="1:11" ht="12.75">
      <c r="A1592" s="2">
        <v>5331</v>
      </c>
      <c r="B1592" s="2" t="s">
        <v>200</v>
      </c>
      <c r="C1592" s="3">
        <v>34168</v>
      </c>
      <c r="D1592" s="10">
        <v>1.383284</v>
      </c>
      <c r="E1592" s="7">
        <f t="shared" si="120"/>
        <v>0.11137930599811302</v>
      </c>
      <c r="F1592" s="7">
        <f t="shared" si="121"/>
        <v>0.005402925495557074</v>
      </c>
      <c r="G1592" s="9">
        <f t="shared" si="123"/>
        <v>0.048509240088536826</v>
      </c>
      <c r="H1592" s="3">
        <f t="shared" si="124"/>
        <v>-27.132602818166887</v>
      </c>
      <c r="I1592" s="9">
        <v>0.8043789196369766</v>
      </c>
      <c r="J1592" s="9">
        <v>0.8043789196369766</v>
      </c>
      <c r="K1592" s="10">
        <f t="shared" si="122"/>
        <v>1.1126844894711154</v>
      </c>
    </row>
    <row r="1593" spans="1:11" ht="12.75">
      <c r="A1593" s="2">
        <v>53311</v>
      </c>
      <c r="B1593" s="2" t="s">
        <v>200</v>
      </c>
      <c r="C1593" s="3">
        <v>34168</v>
      </c>
      <c r="D1593" s="10">
        <v>1.383284</v>
      </c>
      <c r="E1593" s="7">
        <f t="shared" si="120"/>
        <v>0.11137930599811302</v>
      </c>
      <c r="F1593" s="7">
        <f t="shared" si="121"/>
        <v>0.005402925495557074</v>
      </c>
      <c r="G1593" s="9">
        <f t="shared" si="123"/>
        <v>0.048509240088536826</v>
      </c>
      <c r="H1593" s="3">
        <f t="shared" si="124"/>
        <v>-27.132602818166887</v>
      </c>
      <c r="I1593" s="9">
        <v>0.8043789196369766</v>
      </c>
      <c r="J1593" s="9">
        <v>0.8043789196369766</v>
      </c>
      <c r="K1593" s="10">
        <f t="shared" si="122"/>
        <v>1.1126844894711154</v>
      </c>
    </row>
    <row r="1594" spans="1:11" ht="12.75">
      <c r="A1594" s="2">
        <v>533110</v>
      </c>
      <c r="B1594" s="2" t="s">
        <v>200</v>
      </c>
      <c r="C1594" s="3">
        <v>34168</v>
      </c>
      <c r="D1594" s="10">
        <v>1.383284</v>
      </c>
      <c r="E1594" s="7">
        <f t="shared" si="120"/>
        <v>0.11137930599811302</v>
      </c>
      <c r="F1594" s="7">
        <f t="shared" si="121"/>
        <v>0.005402925495557074</v>
      </c>
      <c r="G1594" s="9">
        <f t="shared" si="123"/>
        <v>0.048509240088536826</v>
      </c>
      <c r="H1594" s="3">
        <f t="shared" si="124"/>
        <v>-27.132602818166887</v>
      </c>
      <c r="I1594" s="9">
        <v>0.8043789196369766</v>
      </c>
      <c r="J1594" s="9">
        <v>0.8043789196369766</v>
      </c>
      <c r="K1594" s="10">
        <f t="shared" si="122"/>
        <v>1.1126844894711154</v>
      </c>
    </row>
    <row r="1595" spans="1:11" ht="12.75">
      <c r="A1595" s="2">
        <v>54</v>
      </c>
      <c r="B1595" s="2" t="s">
        <v>201</v>
      </c>
      <c r="C1595" s="3">
        <v>7839965</v>
      </c>
      <c r="D1595" s="10">
        <v>7020.660330000001</v>
      </c>
      <c r="E1595" s="7">
        <f t="shared" si="120"/>
        <v>25.55636445649427</v>
      </c>
      <c r="F1595" s="7">
        <f t="shared" si="121"/>
        <v>27.42177650620057</v>
      </c>
      <c r="G1595" s="9">
        <f t="shared" si="123"/>
        <v>1.0729920741614822</v>
      </c>
      <c r="H1595" s="3">
        <f t="shared" si="124"/>
        <v>477.59212002605545</v>
      </c>
      <c r="I1595"/>
      <c r="J1595" s="12">
        <f>J1596</f>
        <v>0.1496538833148986</v>
      </c>
      <c r="K1595" s="10">
        <f t="shared" si="122"/>
        <v>1050.6690818193576</v>
      </c>
    </row>
    <row r="1596" spans="1:11" ht="12.75">
      <c r="A1596" s="2">
        <v>541</v>
      </c>
      <c r="B1596" s="2" t="s">
        <v>201</v>
      </c>
      <c r="C1596" s="3">
        <v>7839965</v>
      </c>
      <c r="D1596" s="10">
        <v>7020.660330000001</v>
      </c>
      <c r="E1596" s="7">
        <f t="shared" si="120"/>
        <v>25.55636445649427</v>
      </c>
      <c r="F1596" s="7">
        <f t="shared" si="121"/>
        <v>27.42177650620057</v>
      </c>
      <c r="G1596" s="9">
        <f t="shared" si="123"/>
        <v>1.0729920741614822</v>
      </c>
      <c r="H1596" s="3">
        <f t="shared" si="124"/>
        <v>477.59212002605545</v>
      </c>
      <c r="I1596"/>
      <c r="J1596" s="12">
        <f>((D1597/D1596)*J1597)+((D1603/D1596)*J1603)+((D1609/D1596)*J1609)+((D1626/D1596)*J1626)+((D1635/D1596)*J1635)+((D1641/D1596)*J1641)+((D1652/D1596)*J1652)+((D1658/D1596)*J1658)+((D1717/D1675)*J1675)</f>
        <v>0.1496538833148986</v>
      </c>
      <c r="K1596" s="10">
        <f t="shared" si="122"/>
        <v>1050.6690818193576</v>
      </c>
    </row>
    <row r="1597" spans="1:11" ht="12.75">
      <c r="A1597" s="2">
        <v>5411</v>
      </c>
      <c r="B1597" s="2" t="s">
        <v>202</v>
      </c>
      <c r="C1597" s="3">
        <v>1172748</v>
      </c>
      <c r="D1597" s="10">
        <v>171.72482800000003</v>
      </c>
      <c r="E1597" s="7">
        <f t="shared" si="120"/>
        <v>3.822871059197935</v>
      </c>
      <c r="F1597" s="7">
        <f t="shared" si="121"/>
        <v>0.6707346079484426</v>
      </c>
      <c r="G1597" s="9">
        <f t="shared" si="123"/>
        <v>0.175453107772138</v>
      </c>
      <c r="H1597" s="3">
        <f t="shared" si="124"/>
        <v>-807.0257349311514</v>
      </c>
      <c r="I1597" s="9">
        <v>0.016471045505156046</v>
      </c>
      <c r="J1597" s="9">
        <v>0.016471045505156046</v>
      </c>
      <c r="K1597" s="10">
        <f t="shared" si="122"/>
        <v>2.8284874563530957</v>
      </c>
    </row>
    <row r="1598" spans="1:11" ht="12.75">
      <c r="A1598" s="2">
        <v>54111</v>
      </c>
      <c r="B1598" s="2" t="s">
        <v>203</v>
      </c>
      <c r="C1598" s="3">
        <v>1096617</v>
      </c>
      <c r="D1598" s="10">
        <v>146.529298</v>
      </c>
      <c r="E1598" s="7">
        <f t="shared" si="120"/>
        <v>3.57470265762505</v>
      </c>
      <c r="F1598" s="7">
        <f t="shared" si="121"/>
        <v>0.5723241792793673</v>
      </c>
      <c r="G1598" s="9">
        <f t="shared" si="123"/>
        <v>0.16010399579908174</v>
      </c>
      <c r="H1598" s="3">
        <f t="shared" si="124"/>
        <v>-768.6839499184533</v>
      </c>
      <c r="I1598" s="9">
        <v>0.016471045505156046</v>
      </c>
      <c r="J1598" s="9">
        <v>0.016471045505156046</v>
      </c>
      <c r="K1598" s="10">
        <f t="shared" si="122"/>
        <v>2.413490735196571</v>
      </c>
    </row>
    <row r="1599" spans="1:11" ht="12.75">
      <c r="A1599" s="2">
        <v>541110</v>
      </c>
      <c r="B1599" s="2" t="s">
        <v>203</v>
      </c>
      <c r="C1599" s="3">
        <v>1096617</v>
      </c>
      <c r="D1599" s="10">
        <v>146.529298</v>
      </c>
      <c r="E1599" s="7">
        <f t="shared" si="120"/>
        <v>3.57470265762505</v>
      </c>
      <c r="F1599" s="7">
        <f t="shared" si="121"/>
        <v>0.5723241792793673</v>
      </c>
      <c r="G1599" s="9">
        <f t="shared" si="123"/>
        <v>0.16010399579908174</v>
      </c>
      <c r="H1599" s="3">
        <f t="shared" si="124"/>
        <v>-768.6839499184533</v>
      </c>
      <c r="I1599" s="9">
        <v>0.016471045505156046</v>
      </c>
      <c r="J1599" s="9">
        <v>0.016471045505156046</v>
      </c>
      <c r="K1599" s="10">
        <f t="shared" si="122"/>
        <v>2.413490735196571</v>
      </c>
    </row>
    <row r="1600" spans="1:11" ht="12.75">
      <c r="A1600" s="2">
        <v>54119</v>
      </c>
      <c r="B1600" s="2" t="s">
        <v>204</v>
      </c>
      <c r="C1600" s="3">
        <v>76131</v>
      </c>
      <c r="D1600" s="10">
        <v>25.19553</v>
      </c>
      <c r="E1600" s="7">
        <f t="shared" si="120"/>
        <v>0.2481684015728852</v>
      </c>
      <c r="F1600" s="7">
        <f t="shared" si="121"/>
        <v>0.09841042866907529</v>
      </c>
      <c r="G1600" s="9">
        <f t="shared" si="123"/>
        <v>0.3965469739312194</v>
      </c>
      <c r="H1600" s="3">
        <f t="shared" si="124"/>
        <v>-38.341785012697926</v>
      </c>
      <c r="I1600" s="9">
        <v>0.016471045505156046</v>
      </c>
      <c r="J1600" s="9">
        <v>0.016471045505156046</v>
      </c>
      <c r="K1600" s="10">
        <f t="shared" si="122"/>
        <v>0.4149967211565243</v>
      </c>
    </row>
    <row r="1601" spans="1:11" ht="12.75">
      <c r="A1601" s="2">
        <v>541191</v>
      </c>
      <c r="B1601" s="2" t="s">
        <v>205</v>
      </c>
      <c r="C1601" s="3">
        <v>54571</v>
      </c>
      <c r="D1601" s="10">
        <v>22.428962000000002</v>
      </c>
      <c r="E1601" s="7">
        <f t="shared" si="120"/>
        <v>0.17788808556611524</v>
      </c>
      <c r="F1601" s="7">
        <f t="shared" si="121"/>
        <v>0.08760457767796113</v>
      </c>
      <c r="G1601" s="9">
        <f t="shared" si="123"/>
        <v>0.49247018089584954</v>
      </c>
      <c r="H1601" s="3">
        <f t="shared" si="124"/>
        <v>-23.11483510706466</v>
      </c>
      <c r="I1601" s="9">
        <v>0.016471045505156046</v>
      </c>
      <c r="J1601" s="9">
        <v>0.016471045505156046</v>
      </c>
      <c r="K1601" s="10">
        <f t="shared" si="122"/>
        <v>0.3694284537354158</v>
      </c>
    </row>
    <row r="1602" spans="1:11" ht="12.75">
      <c r="A1602" s="2">
        <v>541199</v>
      </c>
      <c r="B1602" s="2" t="s">
        <v>206</v>
      </c>
      <c r="C1602" s="3">
        <v>21560</v>
      </c>
      <c r="D1602" s="10">
        <v>2.766568</v>
      </c>
      <c r="E1602" s="7">
        <f t="shared" si="120"/>
        <v>0.07028031600676997</v>
      </c>
      <c r="F1602" s="7">
        <f t="shared" si="121"/>
        <v>0.010805850991114148</v>
      </c>
      <c r="G1602" s="9">
        <f t="shared" si="123"/>
        <v>0.15375359140492825</v>
      </c>
      <c r="H1602" s="3">
        <f t="shared" si="124"/>
        <v>-15.226949905633283</v>
      </c>
      <c r="I1602" s="9">
        <v>0.016471045505156046</v>
      </c>
      <c r="J1602" s="9">
        <v>0.016471045505156046</v>
      </c>
      <c r="K1602" s="10">
        <f t="shared" si="122"/>
        <v>0.045568267421108546</v>
      </c>
    </row>
    <row r="1603" spans="1:11" ht="12.75">
      <c r="A1603" s="2">
        <v>5412</v>
      </c>
      <c r="B1603" s="2" t="s">
        <v>207</v>
      </c>
      <c r="C1603" s="3">
        <v>1289005</v>
      </c>
      <c r="D1603" s="10">
        <v>369.23802199999994</v>
      </c>
      <c r="E1603" s="7">
        <f aca="true" t="shared" si="125" ref="E1603:E1666">C1603/C$2104*1000</f>
        <v>4.201840386563383</v>
      </c>
      <c r="F1603" s="7">
        <f aca="true" t="shared" si="126" ref="F1603:F1666">D1603/D$2104*1000</f>
        <v>1.442195184064056</v>
      </c>
      <c r="G1603" s="9">
        <f t="shared" si="123"/>
        <v>0.34322940697031185</v>
      </c>
      <c r="H1603" s="3">
        <f t="shared" si="124"/>
        <v>-706.5381629698902</v>
      </c>
      <c r="I1603" s="9">
        <v>0.1330002267934899</v>
      </c>
      <c r="J1603" s="9">
        <v>0.1330002267934899</v>
      </c>
      <c r="K1603" s="10">
        <f aca="true" t="shared" si="127" ref="K1603:K1666">D1603*J1603</f>
        <v>49.10874066677961</v>
      </c>
    </row>
    <row r="1604" spans="1:11" ht="12.75">
      <c r="A1604" s="2">
        <v>54121</v>
      </c>
      <c r="B1604" s="2" t="s">
        <v>207</v>
      </c>
      <c r="C1604" s="3">
        <v>1289005</v>
      </c>
      <c r="D1604" s="10">
        <v>369.23802199999994</v>
      </c>
      <c r="E1604" s="7">
        <f t="shared" si="125"/>
        <v>4.201840386563383</v>
      </c>
      <c r="F1604" s="7">
        <f t="shared" si="126"/>
        <v>1.442195184064056</v>
      </c>
      <c r="G1604" s="9">
        <f aca="true" t="shared" si="128" ref="G1604:G1667">F1604/E1604</f>
        <v>0.34322940697031185</v>
      </c>
      <c r="H1604" s="3">
        <f aca="true" t="shared" si="129" ref="H1604:H1667">IF(D1604&gt;0,(D1604-(D1604/G1604))," ")</f>
        <v>-706.5381629698902</v>
      </c>
      <c r="I1604" s="9">
        <v>0.1330002267934899</v>
      </c>
      <c r="J1604" s="9">
        <v>0.1330002267934899</v>
      </c>
      <c r="K1604" s="10">
        <f t="shared" si="127"/>
        <v>49.10874066677961</v>
      </c>
    </row>
    <row r="1605" spans="1:11" ht="12.75">
      <c r="A1605" s="2">
        <v>541211</v>
      </c>
      <c r="B1605" s="2" t="s">
        <v>208</v>
      </c>
      <c r="C1605" s="3">
        <v>444874</v>
      </c>
      <c r="D1605" s="10">
        <v>71.33793200000001</v>
      </c>
      <c r="E1605" s="7">
        <f t="shared" si="125"/>
        <v>1.4501802088680793</v>
      </c>
      <c r="F1605" s="7">
        <f t="shared" si="126"/>
        <v>0.27863658627087207</v>
      </c>
      <c r="G1605" s="9">
        <f t="shared" si="128"/>
        <v>0.19213928349522746</v>
      </c>
      <c r="H1605" s="3">
        <f t="shared" si="129"/>
        <v>-299.9444559754499</v>
      </c>
      <c r="I1605" s="9">
        <v>0.1330002267934899</v>
      </c>
      <c r="J1605" s="9">
        <v>0.1330002267934899</v>
      </c>
      <c r="K1605" s="10">
        <f t="shared" si="127"/>
        <v>9.487961134978562</v>
      </c>
    </row>
    <row r="1606" spans="1:11" ht="12.75">
      <c r="A1606" s="2">
        <v>541213</v>
      </c>
      <c r="B1606" s="2" t="s">
        <v>209</v>
      </c>
      <c r="C1606" s="3">
        <v>214697</v>
      </c>
      <c r="D1606" s="10">
        <v>60.271660000000004</v>
      </c>
      <c r="E1606" s="7">
        <f t="shared" si="125"/>
        <v>0.6998596013778058</v>
      </c>
      <c r="F1606" s="7">
        <f t="shared" si="126"/>
        <v>0.2354131823064154</v>
      </c>
      <c r="G1606" s="9">
        <f t="shared" si="128"/>
        <v>0.33637201210494233</v>
      </c>
      <c r="H1606" s="3">
        <f t="shared" si="129"/>
        <v>-118.90989444275274</v>
      </c>
      <c r="I1606" s="9">
        <v>0.1330002267934899</v>
      </c>
      <c r="J1606" s="9">
        <v>0.1330002267934899</v>
      </c>
      <c r="K1606" s="10">
        <f t="shared" si="127"/>
        <v>8.016144449220114</v>
      </c>
    </row>
    <row r="1607" spans="1:11" ht="12.75">
      <c r="A1607" s="2">
        <v>541214</v>
      </c>
      <c r="B1607" s="2" t="s">
        <v>210</v>
      </c>
      <c r="C1607" s="3">
        <v>419095</v>
      </c>
      <c r="D1607" s="10">
        <v>176.961546</v>
      </c>
      <c r="E1607" s="7">
        <f t="shared" si="125"/>
        <v>1.36614698686722</v>
      </c>
      <c r="F1607" s="7">
        <f t="shared" si="126"/>
        <v>0.6911885401816229</v>
      </c>
      <c r="G1607" s="9">
        <f t="shared" si="128"/>
        <v>0.5059400978269709</v>
      </c>
      <c r="H1607" s="3">
        <f t="shared" si="129"/>
        <v>-172.80623631268003</v>
      </c>
      <c r="I1607" s="9">
        <v>0.1330002267934899</v>
      </c>
      <c r="J1607" s="9">
        <v>0.1330002267934899</v>
      </c>
      <c r="K1607" s="10">
        <f t="shared" si="127"/>
        <v>23.535925751726598</v>
      </c>
    </row>
    <row r="1608" spans="1:11" ht="12.75">
      <c r="A1608" s="2">
        <v>541219</v>
      </c>
      <c r="B1608" s="2" t="s">
        <v>211</v>
      </c>
      <c r="C1608" s="3">
        <v>210339</v>
      </c>
      <c r="D1608" s="10">
        <v>60.666884</v>
      </c>
      <c r="E1608" s="7">
        <f t="shared" si="125"/>
        <v>0.6856535894502778</v>
      </c>
      <c r="F1608" s="7">
        <f t="shared" si="126"/>
        <v>0.236956875305146</v>
      </c>
      <c r="G1608" s="9">
        <f t="shared" si="128"/>
        <v>0.3455927000909103</v>
      </c>
      <c r="H1608" s="3">
        <f t="shared" si="129"/>
        <v>-114.87757623900737</v>
      </c>
      <c r="I1608" s="9">
        <v>0.1330002267934899</v>
      </c>
      <c r="J1608" s="9">
        <v>0.1330002267934899</v>
      </c>
      <c r="K1608" s="10">
        <f t="shared" si="127"/>
        <v>8.068709330854345</v>
      </c>
    </row>
    <row r="1609" spans="1:11" ht="12.75">
      <c r="A1609" s="2">
        <v>5413</v>
      </c>
      <c r="B1609" s="2" t="s">
        <v>212</v>
      </c>
      <c r="C1609" s="3">
        <v>1366093</v>
      </c>
      <c r="D1609" s="10">
        <v>578.607936</v>
      </c>
      <c r="E1609" s="7">
        <f t="shared" si="125"/>
        <v>4.45312837359167</v>
      </c>
      <c r="F1609" s="7">
        <f t="shared" si="126"/>
        <v>2.2599665501415878</v>
      </c>
      <c r="G1609" s="9">
        <f t="shared" si="128"/>
        <v>0.5075008759109301</v>
      </c>
      <c r="H1609" s="3">
        <f t="shared" si="129"/>
        <v>-561.5042558488072</v>
      </c>
      <c r="I1609" s="9">
        <v>0.20550486170651933</v>
      </c>
      <c r="J1609" s="9">
        <v>0.20550486170651933</v>
      </c>
      <c r="K1609" s="10">
        <f t="shared" si="127"/>
        <v>118.90674386997459</v>
      </c>
    </row>
    <row r="1610" spans="1:11" ht="12.75">
      <c r="A1610" s="2">
        <v>54131</v>
      </c>
      <c r="B1610" s="2" t="s">
        <v>213</v>
      </c>
      <c r="C1610" s="3">
        <v>180378</v>
      </c>
      <c r="D1610" s="10">
        <v>24.20747</v>
      </c>
      <c r="E1610" s="7">
        <f t="shared" si="125"/>
        <v>0.5879880723872521</v>
      </c>
      <c r="F1610" s="7">
        <f t="shared" si="126"/>
        <v>0.09455119617224882</v>
      </c>
      <c r="G1610" s="9">
        <f t="shared" si="128"/>
        <v>0.1608046159650274</v>
      </c>
      <c r="H1610" s="3">
        <f t="shared" si="129"/>
        <v>-126.33217623294621</v>
      </c>
      <c r="I1610" s="9">
        <v>0.20550486170651933</v>
      </c>
      <c r="J1610" s="9">
        <v>0.20550486170651933</v>
      </c>
      <c r="K1610" s="10">
        <f t="shared" si="127"/>
        <v>4.974752774614715</v>
      </c>
    </row>
    <row r="1611" spans="1:11" ht="12.75">
      <c r="A1611" s="2">
        <v>541310</v>
      </c>
      <c r="B1611" s="2" t="s">
        <v>213</v>
      </c>
      <c r="C1611" s="3">
        <v>180378</v>
      </c>
      <c r="D1611" s="10">
        <v>24.20747</v>
      </c>
      <c r="E1611" s="7">
        <f t="shared" si="125"/>
        <v>0.5879880723872521</v>
      </c>
      <c r="F1611" s="7">
        <f t="shared" si="126"/>
        <v>0.09455119617224882</v>
      </c>
      <c r="G1611" s="9">
        <f t="shared" si="128"/>
        <v>0.1608046159650274</v>
      </c>
      <c r="H1611" s="3">
        <f t="shared" si="129"/>
        <v>-126.33217623294621</v>
      </c>
      <c r="I1611" s="9">
        <v>0.20550486170651933</v>
      </c>
      <c r="J1611" s="9">
        <v>0.20550486170651933</v>
      </c>
      <c r="K1611" s="10">
        <f t="shared" si="127"/>
        <v>4.974752774614715</v>
      </c>
    </row>
    <row r="1612" spans="1:11" ht="12.75">
      <c r="A1612" s="2">
        <v>54132</v>
      </c>
      <c r="B1612" s="2" t="s">
        <v>214</v>
      </c>
      <c r="C1612" s="3">
        <v>27465</v>
      </c>
      <c r="D1612" s="10">
        <v>10.671048</v>
      </c>
      <c r="E1612" s="7">
        <f t="shared" si="125"/>
        <v>0.08952916879062789</v>
      </c>
      <c r="F1612" s="7">
        <f t="shared" si="126"/>
        <v>0.04167971096572601</v>
      </c>
      <c r="G1612" s="9">
        <f t="shared" si="128"/>
        <v>0.4655433701523333</v>
      </c>
      <c r="H1612" s="3">
        <f t="shared" si="129"/>
        <v>-12.250657439620502</v>
      </c>
      <c r="I1612" s="9">
        <v>0.20550486170651933</v>
      </c>
      <c r="J1612" s="9">
        <v>0.20550486170651933</v>
      </c>
      <c r="K1612" s="10">
        <f t="shared" si="127"/>
        <v>2.1929522435036297</v>
      </c>
    </row>
    <row r="1613" spans="1:11" ht="12.75">
      <c r="A1613" s="2">
        <v>541320</v>
      </c>
      <c r="B1613" s="2" t="s">
        <v>214</v>
      </c>
      <c r="C1613" s="3">
        <v>27465</v>
      </c>
      <c r="D1613" s="10">
        <v>10.671048</v>
      </c>
      <c r="E1613" s="7">
        <f t="shared" si="125"/>
        <v>0.08952916879062789</v>
      </c>
      <c r="F1613" s="7">
        <f t="shared" si="126"/>
        <v>0.04167971096572601</v>
      </c>
      <c r="G1613" s="9">
        <f t="shared" si="128"/>
        <v>0.4655433701523333</v>
      </c>
      <c r="H1613" s="3">
        <f t="shared" si="129"/>
        <v>-12.250657439620502</v>
      </c>
      <c r="I1613" s="9">
        <v>0.20550486170651933</v>
      </c>
      <c r="J1613" s="9">
        <v>0.20550486170651933</v>
      </c>
      <c r="K1613" s="10">
        <f t="shared" si="127"/>
        <v>2.1929522435036297</v>
      </c>
    </row>
    <row r="1614" spans="1:11" ht="12.75">
      <c r="A1614" s="2">
        <v>54133</v>
      </c>
      <c r="B1614" s="2" t="s">
        <v>215</v>
      </c>
      <c r="C1614" s="3">
        <v>962017</v>
      </c>
      <c r="D1614" s="10">
        <v>341.275924</v>
      </c>
      <c r="E1614" s="7">
        <f t="shared" si="125"/>
        <v>3.1359396458202613</v>
      </c>
      <c r="F1614" s="7">
        <f t="shared" si="126"/>
        <v>1.3329789044038667</v>
      </c>
      <c r="G1614" s="9">
        <f t="shared" si="128"/>
        <v>0.4250652292305843</v>
      </c>
      <c r="H1614" s="3">
        <f t="shared" si="129"/>
        <v>-461.60302382113235</v>
      </c>
      <c r="I1614" s="9">
        <v>0.20550486170651933</v>
      </c>
      <c r="J1614" s="9">
        <v>0.20550486170651933</v>
      </c>
      <c r="K1614" s="10">
        <f t="shared" si="127"/>
        <v>70.13386156538459</v>
      </c>
    </row>
    <row r="1615" spans="1:11" ht="12.75">
      <c r="A1615" s="2">
        <v>541330</v>
      </c>
      <c r="B1615" s="2" t="s">
        <v>215</v>
      </c>
      <c r="C1615" s="3">
        <v>962017</v>
      </c>
      <c r="D1615" s="10">
        <v>341.275924</v>
      </c>
      <c r="E1615" s="7">
        <f t="shared" si="125"/>
        <v>3.1359396458202613</v>
      </c>
      <c r="F1615" s="7">
        <f t="shared" si="126"/>
        <v>1.3329789044038667</v>
      </c>
      <c r="G1615" s="9">
        <f t="shared" si="128"/>
        <v>0.4250652292305843</v>
      </c>
      <c r="H1615" s="3">
        <f t="shared" si="129"/>
        <v>-461.60302382113235</v>
      </c>
      <c r="I1615" s="9">
        <v>0.20550486170651933</v>
      </c>
      <c r="J1615" s="9">
        <v>0.20550486170651933</v>
      </c>
      <c r="K1615" s="10">
        <f t="shared" si="127"/>
        <v>70.13386156538459</v>
      </c>
    </row>
    <row r="1616" spans="1:11" ht="12.75">
      <c r="A1616" s="2">
        <v>54134</v>
      </c>
      <c r="B1616" s="2" t="s">
        <v>216</v>
      </c>
      <c r="C1616" s="3">
        <v>9266</v>
      </c>
      <c r="D1616" s="10">
        <v>1.383284</v>
      </c>
      <c r="E1616" s="7">
        <f t="shared" si="125"/>
        <v>0.030204889059310323</v>
      </c>
      <c r="F1616" s="7">
        <f t="shared" si="126"/>
        <v>0.005402925495557074</v>
      </c>
      <c r="G1616" s="9">
        <f t="shared" si="128"/>
        <v>0.17887585963146194</v>
      </c>
      <c r="H1616" s="3">
        <f t="shared" si="129"/>
        <v>-6.349922721409927</v>
      </c>
      <c r="I1616" s="9">
        <v>0.20550486170651933</v>
      </c>
      <c r="J1616" s="9">
        <v>0.20550486170651933</v>
      </c>
      <c r="K1616" s="10">
        <f t="shared" si="127"/>
        <v>0.2842715871208409</v>
      </c>
    </row>
    <row r="1617" spans="1:11" ht="12.75">
      <c r="A1617" s="2">
        <v>541340</v>
      </c>
      <c r="B1617" s="2" t="s">
        <v>216</v>
      </c>
      <c r="C1617" s="3">
        <v>9266</v>
      </c>
      <c r="D1617" s="10">
        <v>1.383284</v>
      </c>
      <c r="E1617" s="7">
        <f t="shared" si="125"/>
        <v>0.030204889059310323</v>
      </c>
      <c r="F1617" s="7">
        <f t="shared" si="126"/>
        <v>0.005402925495557074</v>
      </c>
      <c r="G1617" s="9">
        <f t="shared" si="128"/>
        <v>0.17887585963146194</v>
      </c>
      <c r="H1617" s="3">
        <f t="shared" si="129"/>
        <v>-6.349922721409927</v>
      </c>
      <c r="I1617" s="9">
        <v>0.20550486170651933</v>
      </c>
      <c r="J1617" s="9">
        <v>0.20550486170651933</v>
      </c>
      <c r="K1617" s="10">
        <f t="shared" si="127"/>
        <v>0.2842715871208409</v>
      </c>
    </row>
    <row r="1618" spans="1:11" ht="12.75">
      <c r="A1618" s="2">
        <v>54135</v>
      </c>
      <c r="B1618" s="2" t="s">
        <v>217</v>
      </c>
      <c r="C1618" s="3">
        <v>14885</v>
      </c>
      <c r="D1618" s="10">
        <v>5.533136</v>
      </c>
      <c r="E1618" s="7">
        <f t="shared" si="125"/>
        <v>0.04852145193695599</v>
      </c>
      <c r="F1618" s="7">
        <f t="shared" si="126"/>
        <v>0.021611701982228296</v>
      </c>
      <c r="G1618" s="9">
        <f t="shared" si="128"/>
        <v>0.4454050964985223</v>
      </c>
      <c r="H1618" s="3">
        <f t="shared" si="129"/>
        <v>-6.88956873215916</v>
      </c>
      <c r="I1618" s="9">
        <v>0.20550486170651933</v>
      </c>
      <c r="J1618" s="9">
        <v>0.20550486170651933</v>
      </c>
      <c r="K1618" s="10">
        <f t="shared" si="127"/>
        <v>1.1370863484833635</v>
      </c>
    </row>
    <row r="1619" spans="1:11" ht="12.75">
      <c r="A1619" s="2">
        <v>541350</v>
      </c>
      <c r="B1619" s="2" t="s">
        <v>217</v>
      </c>
      <c r="C1619" s="3">
        <v>14885</v>
      </c>
      <c r="D1619" s="10">
        <v>5.533136</v>
      </c>
      <c r="E1619" s="7">
        <f t="shared" si="125"/>
        <v>0.04852145193695599</v>
      </c>
      <c r="F1619" s="7">
        <f t="shared" si="126"/>
        <v>0.021611701982228296</v>
      </c>
      <c r="G1619" s="9">
        <f t="shared" si="128"/>
        <v>0.4454050964985223</v>
      </c>
      <c r="H1619" s="3">
        <f t="shared" si="129"/>
        <v>-6.88956873215916</v>
      </c>
      <c r="I1619" s="9">
        <v>0.20550486170651933</v>
      </c>
      <c r="J1619" s="9">
        <v>0.20550486170651933</v>
      </c>
      <c r="K1619" s="10">
        <f t="shared" si="127"/>
        <v>1.1370863484833635</v>
      </c>
    </row>
    <row r="1620" spans="1:11" ht="12.75">
      <c r="A1620" s="2">
        <v>54136</v>
      </c>
      <c r="B1620" s="2" t="s">
        <v>218</v>
      </c>
      <c r="C1620" s="3">
        <v>11563</v>
      </c>
      <c r="D1620" s="10">
        <v>1.383284</v>
      </c>
      <c r="E1620" s="7">
        <f t="shared" si="125"/>
        <v>0.0376925461032598</v>
      </c>
      <c r="F1620" s="7">
        <f t="shared" si="126"/>
        <v>0.005402925495557074</v>
      </c>
      <c r="G1620" s="9">
        <f t="shared" si="128"/>
        <v>0.14334201464543167</v>
      </c>
      <c r="H1620" s="3">
        <f t="shared" si="129"/>
        <v>-8.26695011608709</v>
      </c>
      <c r="I1620" s="9">
        <v>0.20550486170651933</v>
      </c>
      <c r="J1620" s="9">
        <v>0.20550486170651933</v>
      </c>
      <c r="K1620" s="10">
        <f t="shared" si="127"/>
        <v>0.2842715871208409</v>
      </c>
    </row>
    <row r="1621" spans="1:11" ht="12.75">
      <c r="A1621" s="2">
        <v>541360</v>
      </c>
      <c r="B1621" s="2" t="s">
        <v>218</v>
      </c>
      <c r="C1621" s="3">
        <v>11563</v>
      </c>
      <c r="D1621" s="10">
        <v>1.383284</v>
      </c>
      <c r="E1621" s="7">
        <f t="shared" si="125"/>
        <v>0.0376925461032598</v>
      </c>
      <c r="F1621" s="7">
        <f t="shared" si="126"/>
        <v>0.005402925495557074</v>
      </c>
      <c r="G1621" s="9">
        <f t="shared" si="128"/>
        <v>0.14334201464543167</v>
      </c>
      <c r="H1621" s="3">
        <f t="shared" si="129"/>
        <v>-8.26695011608709</v>
      </c>
      <c r="I1621" s="9">
        <v>0.20550486170651933</v>
      </c>
      <c r="J1621" s="9">
        <v>0.20550486170651933</v>
      </c>
      <c r="K1621" s="10">
        <f t="shared" si="127"/>
        <v>0.2842715871208409</v>
      </c>
    </row>
    <row r="1622" spans="1:11" ht="12.75">
      <c r="A1622" s="2">
        <v>54137</v>
      </c>
      <c r="B1622" s="2" t="s">
        <v>219</v>
      </c>
      <c r="C1622" s="3">
        <v>51158</v>
      </c>
      <c r="D1622" s="10">
        <v>2.766568</v>
      </c>
      <c r="E1622" s="7">
        <f t="shared" si="125"/>
        <v>0.16676254203498786</v>
      </c>
      <c r="F1622" s="7">
        <f t="shared" si="126"/>
        <v>0.010805850991114148</v>
      </c>
      <c r="G1622" s="9">
        <f t="shared" si="128"/>
        <v>0.06479783085128919</v>
      </c>
      <c r="H1622" s="3">
        <f t="shared" si="129"/>
        <v>-39.928811824507775</v>
      </c>
      <c r="I1622" s="9">
        <v>0.20550486170651933</v>
      </c>
      <c r="J1622" s="9">
        <v>0.20550486170651933</v>
      </c>
      <c r="K1622" s="10">
        <f t="shared" si="127"/>
        <v>0.5685431742416818</v>
      </c>
    </row>
    <row r="1623" spans="1:11" ht="12.75">
      <c r="A1623" s="2">
        <v>541370</v>
      </c>
      <c r="B1623" s="2" t="s">
        <v>219</v>
      </c>
      <c r="C1623" s="3">
        <v>51158</v>
      </c>
      <c r="D1623" s="10">
        <v>2.766568</v>
      </c>
      <c r="E1623" s="7">
        <f t="shared" si="125"/>
        <v>0.16676254203498786</v>
      </c>
      <c r="F1623" s="7">
        <f t="shared" si="126"/>
        <v>0.010805850991114148</v>
      </c>
      <c r="G1623" s="9">
        <f t="shared" si="128"/>
        <v>0.06479783085128919</v>
      </c>
      <c r="H1623" s="3">
        <f t="shared" si="129"/>
        <v>-39.928811824507775</v>
      </c>
      <c r="I1623" s="9">
        <v>0.20550486170651933</v>
      </c>
      <c r="J1623" s="9">
        <v>0.20550486170651933</v>
      </c>
      <c r="K1623" s="10">
        <f t="shared" si="127"/>
        <v>0.5685431742416818</v>
      </c>
    </row>
    <row r="1624" spans="1:11" ht="12.75">
      <c r="A1624" s="2">
        <v>54138</v>
      </c>
      <c r="B1624" s="2" t="s">
        <v>220</v>
      </c>
      <c r="C1624" s="3">
        <v>109361</v>
      </c>
      <c r="D1624" s="10">
        <v>191.387222</v>
      </c>
      <c r="E1624" s="7">
        <f t="shared" si="125"/>
        <v>0.35649005745901535</v>
      </c>
      <c r="F1624" s="7">
        <f t="shared" si="126"/>
        <v>0.7475333346352895</v>
      </c>
      <c r="G1624" s="9">
        <f t="shared" si="128"/>
        <v>2.096926180672602</v>
      </c>
      <c r="H1624" s="3">
        <f t="shared" si="129"/>
        <v>100.1168550390556</v>
      </c>
      <c r="I1624" s="9">
        <v>0.20550486170651933</v>
      </c>
      <c r="J1624" s="9">
        <v>0.20550486170651933</v>
      </c>
      <c r="K1624" s="10">
        <f t="shared" si="127"/>
        <v>39.331004589504914</v>
      </c>
    </row>
    <row r="1625" spans="1:11" ht="12.75">
      <c r="A1625" s="2">
        <v>541380</v>
      </c>
      <c r="B1625" s="2" t="s">
        <v>220</v>
      </c>
      <c r="C1625" s="3">
        <v>109361</v>
      </c>
      <c r="D1625" s="10">
        <v>191.387222</v>
      </c>
      <c r="E1625" s="7">
        <f t="shared" si="125"/>
        <v>0.35649005745901535</v>
      </c>
      <c r="F1625" s="7">
        <f t="shared" si="126"/>
        <v>0.7475333346352895</v>
      </c>
      <c r="G1625" s="9">
        <f t="shared" si="128"/>
        <v>2.096926180672602</v>
      </c>
      <c r="H1625" s="3">
        <f t="shared" si="129"/>
        <v>100.1168550390556</v>
      </c>
      <c r="I1625" s="9">
        <v>0.20550486170651933</v>
      </c>
      <c r="J1625" s="9">
        <v>0.20550486170651933</v>
      </c>
      <c r="K1625" s="10">
        <f t="shared" si="127"/>
        <v>39.331004589504914</v>
      </c>
    </row>
    <row r="1626" spans="1:11" ht="12.75">
      <c r="A1626" s="2">
        <v>5414</v>
      </c>
      <c r="B1626" s="2" t="s">
        <v>221</v>
      </c>
      <c r="C1626" s="3">
        <v>114320</v>
      </c>
      <c r="D1626" s="10">
        <v>41.49852</v>
      </c>
      <c r="E1626" s="7">
        <f t="shared" si="125"/>
        <v>0.3726551820915558</v>
      </c>
      <c r="F1626" s="7">
        <f t="shared" si="126"/>
        <v>0.16208776486671223</v>
      </c>
      <c r="G1626" s="9">
        <f t="shared" si="128"/>
        <v>0.43495373915634883</v>
      </c>
      <c r="H1626" s="3">
        <f t="shared" si="129"/>
        <v>-53.91052299499057</v>
      </c>
      <c r="I1626" s="9">
        <v>0.13309619054350133</v>
      </c>
      <c r="J1626" s="9">
        <v>0.13309619054350133</v>
      </c>
      <c r="K1626" s="10">
        <f t="shared" si="127"/>
        <v>5.523294925193301</v>
      </c>
    </row>
    <row r="1627" spans="1:11" ht="12.75">
      <c r="A1627" s="2">
        <v>54141</v>
      </c>
      <c r="B1627" s="2" t="s">
        <v>222</v>
      </c>
      <c r="C1627" s="3">
        <v>38153</v>
      </c>
      <c r="D1627" s="10">
        <v>16.599408</v>
      </c>
      <c r="E1627" s="7">
        <f t="shared" si="125"/>
        <v>0.12436942934166488</v>
      </c>
      <c r="F1627" s="7">
        <f t="shared" si="126"/>
        <v>0.0648351059466849</v>
      </c>
      <c r="G1627" s="9">
        <f t="shared" si="128"/>
        <v>0.5213106330862978</v>
      </c>
      <c r="H1627" s="3">
        <f t="shared" si="129"/>
        <v>-15.242275147199749</v>
      </c>
      <c r="I1627" s="9">
        <v>0.13309619054350133</v>
      </c>
      <c r="J1627" s="9">
        <v>0.13309619054350133</v>
      </c>
      <c r="K1627" s="10">
        <f t="shared" si="127"/>
        <v>2.2093179700773202</v>
      </c>
    </row>
    <row r="1628" spans="1:11" ht="12.75">
      <c r="A1628" s="2">
        <v>541410</v>
      </c>
      <c r="B1628" s="2" t="s">
        <v>222</v>
      </c>
      <c r="C1628" s="3">
        <v>38153</v>
      </c>
      <c r="D1628" s="10">
        <v>16.599408</v>
      </c>
      <c r="E1628" s="7">
        <f t="shared" si="125"/>
        <v>0.12436942934166488</v>
      </c>
      <c r="F1628" s="7">
        <f t="shared" si="126"/>
        <v>0.0648351059466849</v>
      </c>
      <c r="G1628" s="9">
        <f t="shared" si="128"/>
        <v>0.5213106330862978</v>
      </c>
      <c r="H1628" s="3">
        <f t="shared" si="129"/>
        <v>-15.242275147199749</v>
      </c>
      <c r="I1628" s="9">
        <v>0.13309619054350133</v>
      </c>
      <c r="J1628" s="9">
        <v>0.13309619054350133</v>
      </c>
      <c r="K1628" s="10">
        <f t="shared" si="127"/>
        <v>2.2093179700773202</v>
      </c>
    </row>
    <row r="1629" spans="1:11" ht="12.75">
      <c r="A1629" s="2">
        <v>54142</v>
      </c>
      <c r="B1629" s="2" t="s">
        <v>223</v>
      </c>
      <c r="C1629" s="3">
        <v>13534</v>
      </c>
      <c r="D1629" s="10">
        <v>1.383284</v>
      </c>
      <c r="E1629" s="7">
        <f t="shared" si="125"/>
        <v>0.044117523044323974</v>
      </c>
      <c r="F1629" s="7">
        <f t="shared" si="126"/>
        <v>0.005402925495557074</v>
      </c>
      <c r="G1629" s="9">
        <f t="shared" si="128"/>
        <v>0.12246665548582283</v>
      </c>
      <c r="H1629" s="3">
        <f t="shared" si="129"/>
        <v>-9.911904837423046</v>
      </c>
      <c r="I1629" s="9">
        <v>0.13309619054350133</v>
      </c>
      <c r="J1629" s="9">
        <v>0.13309619054350133</v>
      </c>
      <c r="K1629" s="10">
        <f t="shared" si="127"/>
        <v>0.1841098308397767</v>
      </c>
    </row>
    <row r="1630" spans="1:11" ht="12.75">
      <c r="A1630" s="2">
        <v>541420</v>
      </c>
      <c r="B1630" s="2" t="s">
        <v>223</v>
      </c>
      <c r="C1630" s="3">
        <v>13534</v>
      </c>
      <c r="D1630" s="10">
        <v>1.383284</v>
      </c>
      <c r="E1630" s="7">
        <f t="shared" si="125"/>
        <v>0.044117523044323974</v>
      </c>
      <c r="F1630" s="7">
        <f t="shared" si="126"/>
        <v>0.005402925495557074</v>
      </c>
      <c r="G1630" s="9">
        <f t="shared" si="128"/>
        <v>0.12246665548582283</v>
      </c>
      <c r="H1630" s="3">
        <f t="shared" si="129"/>
        <v>-9.911904837423046</v>
      </c>
      <c r="I1630" s="9">
        <v>0.13309619054350133</v>
      </c>
      <c r="J1630" s="9">
        <v>0.13309619054350133</v>
      </c>
      <c r="K1630" s="10">
        <f t="shared" si="127"/>
        <v>0.1841098308397767</v>
      </c>
    </row>
    <row r="1631" spans="1:11" ht="12.75">
      <c r="A1631" s="2">
        <v>54143</v>
      </c>
      <c r="B1631" s="2" t="s">
        <v>224</v>
      </c>
      <c r="C1631" s="3">
        <v>55310</v>
      </c>
      <c r="D1631" s="10">
        <v>19.365976000000003</v>
      </c>
      <c r="E1631" s="7">
        <f t="shared" si="125"/>
        <v>0.1802970444496497</v>
      </c>
      <c r="F1631" s="7">
        <f t="shared" si="126"/>
        <v>0.07564095693779906</v>
      </c>
      <c r="G1631" s="9">
        <f t="shared" si="128"/>
        <v>0.4195352018591895</v>
      </c>
      <c r="H1631" s="3">
        <f t="shared" si="129"/>
        <v>-26.794574805221565</v>
      </c>
      <c r="I1631" s="9">
        <v>0.13309619054350133</v>
      </c>
      <c r="J1631" s="9">
        <v>0.13309619054350133</v>
      </c>
      <c r="K1631" s="10">
        <f t="shared" si="127"/>
        <v>2.5775376317568743</v>
      </c>
    </row>
    <row r="1632" spans="1:11" ht="12.75">
      <c r="A1632" s="2">
        <v>541430</v>
      </c>
      <c r="B1632" s="2" t="s">
        <v>224</v>
      </c>
      <c r="C1632" s="3">
        <v>55310</v>
      </c>
      <c r="D1632" s="10">
        <v>19.365976000000003</v>
      </c>
      <c r="E1632" s="7">
        <f t="shared" si="125"/>
        <v>0.1802970444496497</v>
      </c>
      <c r="F1632" s="7">
        <f t="shared" si="126"/>
        <v>0.07564095693779906</v>
      </c>
      <c r="G1632" s="9">
        <f t="shared" si="128"/>
        <v>0.4195352018591895</v>
      </c>
      <c r="H1632" s="3">
        <f t="shared" si="129"/>
        <v>-26.794574805221565</v>
      </c>
      <c r="I1632" s="9">
        <v>0.13309619054350133</v>
      </c>
      <c r="J1632" s="9">
        <v>0.13309619054350133</v>
      </c>
      <c r="K1632" s="10">
        <f t="shared" si="127"/>
        <v>2.5775376317568743</v>
      </c>
    </row>
    <row r="1633" spans="1:11" ht="12.75">
      <c r="A1633" s="2">
        <v>54149</v>
      </c>
      <c r="B1633" s="2" t="s">
        <v>225</v>
      </c>
      <c r="C1633" s="3">
        <v>7323</v>
      </c>
      <c r="D1633" s="10">
        <v>4.149852</v>
      </c>
      <c r="E1633" s="7">
        <f t="shared" si="125"/>
        <v>0.023871185255917277</v>
      </c>
      <c r="F1633" s="7">
        <f t="shared" si="126"/>
        <v>0.016208776486671225</v>
      </c>
      <c r="G1633" s="9">
        <f t="shared" si="128"/>
        <v>0.679010125090179</v>
      </c>
      <c r="H1633" s="3">
        <f t="shared" si="129"/>
        <v>-1.9617682051462193</v>
      </c>
      <c r="I1633" s="9">
        <v>0.13309619054350133</v>
      </c>
      <c r="J1633" s="9">
        <v>0.13309619054350133</v>
      </c>
      <c r="K1633" s="10">
        <f t="shared" si="127"/>
        <v>0.5523294925193301</v>
      </c>
    </row>
    <row r="1634" spans="1:11" ht="12.75">
      <c r="A1634" s="2">
        <v>541490</v>
      </c>
      <c r="B1634" s="2" t="s">
        <v>225</v>
      </c>
      <c r="C1634" s="3">
        <v>7323</v>
      </c>
      <c r="D1634" s="10">
        <v>4.149852</v>
      </c>
      <c r="E1634" s="7">
        <f t="shared" si="125"/>
        <v>0.023871185255917277</v>
      </c>
      <c r="F1634" s="7">
        <f t="shared" si="126"/>
        <v>0.016208776486671225</v>
      </c>
      <c r="G1634" s="9">
        <f t="shared" si="128"/>
        <v>0.679010125090179</v>
      </c>
      <c r="H1634" s="3">
        <f t="shared" si="129"/>
        <v>-1.9617682051462193</v>
      </c>
      <c r="I1634" s="9">
        <v>0.13309619054350133</v>
      </c>
      <c r="J1634" s="9">
        <v>0.13309619054350133</v>
      </c>
      <c r="K1634" s="10">
        <f t="shared" si="127"/>
        <v>0.5523294925193301</v>
      </c>
    </row>
    <row r="1635" spans="1:11" ht="12.75">
      <c r="A1635" s="2">
        <v>5415</v>
      </c>
      <c r="B1635" s="2" t="s">
        <v>226</v>
      </c>
      <c r="C1635" s="3">
        <v>1351766</v>
      </c>
      <c r="D1635" s="10">
        <v>497.48821000000004</v>
      </c>
      <c r="E1635" s="7">
        <f t="shared" si="125"/>
        <v>4.406425864898304</v>
      </c>
      <c r="F1635" s="7">
        <f t="shared" si="126"/>
        <v>1.9431235621521339</v>
      </c>
      <c r="G1635" s="9">
        <f t="shared" si="128"/>
        <v>0.44097498102285204</v>
      </c>
      <c r="H1635" s="3">
        <f t="shared" si="129"/>
        <v>-630.6669720605883</v>
      </c>
      <c r="I1635"/>
      <c r="J1635" s="12">
        <f>J1636</f>
        <v>0.2282578976703198</v>
      </c>
      <c r="K1635" s="10">
        <f t="shared" si="127"/>
        <v>113.55561293037057</v>
      </c>
    </row>
    <row r="1636" spans="1:11" ht="12.75">
      <c r="A1636" s="2">
        <v>54151</v>
      </c>
      <c r="B1636" s="2" t="s">
        <v>226</v>
      </c>
      <c r="C1636" s="3">
        <v>1351766</v>
      </c>
      <c r="D1636" s="10">
        <v>497.48821000000004</v>
      </c>
      <c r="E1636" s="7">
        <f t="shared" si="125"/>
        <v>4.406425864898304</v>
      </c>
      <c r="F1636" s="7">
        <f t="shared" si="126"/>
        <v>1.9431235621521339</v>
      </c>
      <c r="G1636" s="9">
        <f t="shared" si="128"/>
        <v>0.44097498102285204</v>
      </c>
      <c r="H1636" s="3">
        <f t="shared" si="129"/>
        <v>-630.6669720605883</v>
      </c>
      <c r="I1636"/>
      <c r="J1636" s="12">
        <f>((D1637/D1636)*J1637)+((D1638/D1636)*J1638)+((D1639/D1636)*J1639)+((D1640/D1636)*J1640)</f>
        <v>0.2282578976703198</v>
      </c>
      <c r="K1636" s="10">
        <f t="shared" si="127"/>
        <v>113.55561293037057</v>
      </c>
    </row>
    <row r="1637" spans="1:11" ht="12.75">
      <c r="A1637" s="2">
        <v>541511</v>
      </c>
      <c r="B1637" s="2" t="s">
        <v>227</v>
      </c>
      <c r="C1637" s="3">
        <v>580250</v>
      </c>
      <c r="D1637" s="10">
        <v>278.534114</v>
      </c>
      <c r="E1637" s="7">
        <f t="shared" si="125"/>
        <v>1.8914727904883246</v>
      </c>
      <c r="F1637" s="7">
        <f t="shared" si="126"/>
        <v>1.0879176408553852</v>
      </c>
      <c r="G1637" s="9">
        <f t="shared" si="128"/>
        <v>0.5751695960556301</v>
      </c>
      <c r="H1637" s="3">
        <f t="shared" si="129"/>
        <v>-205.73020718477335</v>
      </c>
      <c r="I1637" s="9">
        <v>0.25187114340552597</v>
      </c>
      <c r="J1637" s="9">
        <v>0.25187114340552597</v>
      </c>
      <c r="K1637" s="10">
        <f t="shared" si="127"/>
        <v>70.15470577062511</v>
      </c>
    </row>
    <row r="1638" spans="1:11" ht="12.75">
      <c r="A1638" s="2">
        <v>541512</v>
      </c>
      <c r="B1638" s="2" t="s">
        <v>228</v>
      </c>
      <c r="C1638" s="3">
        <v>483286</v>
      </c>
      <c r="D1638" s="10">
        <v>181.407816</v>
      </c>
      <c r="E1638" s="7">
        <f t="shared" si="125"/>
        <v>1.575393914733202</v>
      </c>
      <c r="F1638" s="7">
        <f t="shared" si="126"/>
        <v>0.7085550864173421</v>
      </c>
      <c r="G1638" s="9">
        <f t="shared" si="128"/>
        <v>0.4497637573630835</v>
      </c>
      <c r="H1638" s="3">
        <f t="shared" si="129"/>
        <v>-221.93241101956798</v>
      </c>
      <c r="I1638" s="9">
        <v>0.23312406526069768</v>
      </c>
      <c r="J1638" s="9">
        <v>0.23312406526069768</v>
      </c>
      <c r="K1638" s="10">
        <f t="shared" si="127"/>
        <v>42.29052753598464</v>
      </c>
    </row>
    <row r="1639" spans="1:11" ht="12.75">
      <c r="A1639" s="2">
        <v>541513</v>
      </c>
      <c r="B1639" s="2" t="s">
        <v>229</v>
      </c>
      <c r="C1639" s="3">
        <v>113001</v>
      </c>
      <c r="D1639" s="10">
        <v>9.287764000000001</v>
      </c>
      <c r="E1639" s="7">
        <f t="shared" si="125"/>
        <v>0.36835556535626224</v>
      </c>
      <c r="F1639" s="7">
        <f t="shared" si="126"/>
        <v>0.03627678547016893</v>
      </c>
      <c r="G1639" s="9">
        <f t="shared" si="128"/>
        <v>0.09848306604267845</v>
      </c>
      <c r="H1639" s="3">
        <f t="shared" si="129"/>
        <v>-85.02046962033704</v>
      </c>
      <c r="I1639" s="9">
        <v>0.02957362550326711</v>
      </c>
      <c r="J1639" s="9">
        <v>0.02957362550326711</v>
      </c>
      <c r="K1639" s="10">
        <f t="shared" si="127"/>
        <v>0.2746728542987262</v>
      </c>
    </row>
    <row r="1640" spans="1:11" ht="12.75">
      <c r="A1640" s="2">
        <v>541519</v>
      </c>
      <c r="B1640" s="2" t="s">
        <v>230</v>
      </c>
      <c r="C1640" s="3">
        <v>175229</v>
      </c>
      <c r="D1640" s="10">
        <v>28.258516000000004</v>
      </c>
      <c r="E1640" s="7">
        <f t="shared" si="125"/>
        <v>0.5712035943205146</v>
      </c>
      <c r="F1640" s="7">
        <f t="shared" si="126"/>
        <v>0.1103740494092374</v>
      </c>
      <c r="G1640" s="9">
        <f t="shared" si="128"/>
        <v>0.19323066329884497</v>
      </c>
      <c r="H1640" s="3">
        <f t="shared" si="129"/>
        <v>-117.98388423590974</v>
      </c>
      <c r="I1640" s="9">
        <v>0.02957362550326711</v>
      </c>
      <c r="J1640" s="9">
        <v>0.02957362550326711</v>
      </c>
      <c r="K1640" s="10">
        <f t="shared" si="127"/>
        <v>0.8357067694620818</v>
      </c>
    </row>
    <row r="1641" spans="1:11" ht="12.75">
      <c r="A1641" s="2">
        <v>5416</v>
      </c>
      <c r="B1641" s="2" t="s">
        <v>231</v>
      </c>
      <c r="C1641" s="3">
        <v>862732</v>
      </c>
      <c r="D1641" s="10">
        <v>1020.7647860000002</v>
      </c>
      <c r="E1641" s="7">
        <f t="shared" si="125"/>
        <v>2.8122948789031854</v>
      </c>
      <c r="F1641" s="7">
        <f t="shared" si="126"/>
        <v>3.986973092471439</v>
      </c>
      <c r="G1641" s="9">
        <f t="shared" si="128"/>
        <v>1.4176938280477849</v>
      </c>
      <c r="H1641" s="3">
        <f t="shared" si="129"/>
        <v>300.746989628812</v>
      </c>
      <c r="I1641"/>
      <c r="J1641" s="12">
        <f>((D1642/D1641)*J1642)+((D1648/D1641)*J1648)+((D1650/D1641)*J1650)</f>
        <v>0.41814608350586124</v>
      </c>
      <c r="K1641" s="10">
        <f t="shared" si="127"/>
        <v>426.8287974465987</v>
      </c>
    </row>
    <row r="1642" spans="1:11" ht="12.75">
      <c r="A1642" s="2">
        <v>54161</v>
      </c>
      <c r="B1642" s="2" t="s">
        <v>232</v>
      </c>
      <c r="C1642" s="3">
        <v>689822</v>
      </c>
      <c r="D1642" s="10">
        <v>933.2226700000001</v>
      </c>
      <c r="E1642" s="7">
        <f t="shared" si="125"/>
        <v>2.24865065623479</v>
      </c>
      <c r="F1642" s="7">
        <f t="shared" si="126"/>
        <v>3.645045093252613</v>
      </c>
      <c r="G1642" s="9">
        <f t="shared" si="128"/>
        <v>1.6209921639655618</v>
      </c>
      <c r="H1642" s="3">
        <f t="shared" si="129"/>
        <v>357.511885737488</v>
      </c>
      <c r="I1642"/>
      <c r="J1642" s="12">
        <f>((D1643/D1642)*J1643)+((D1644/D1642)*J1644)+((D1645/D1642)*J1645)+((D1646/D1642)*J1646)+((D1647/D1642)*J1647)</f>
        <v>0.4573572335079281</v>
      </c>
      <c r="K1642" s="10">
        <f t="shared" si="127"/>
        <v>426.8161385980822</v>
      </c>
    </row>
    <row r="1643" spans="1:11" ht="12.75">
      <c r="A1643" s="2">
        <v>541611</v>
      </c>
      <c r="B1643" s="2" t="s">
        <v>233</v>
      </c>
      <c r="C1643" s="3">
        <v>372105</v>
      </c>
      <c r="D1643" s="10">
        <v>219.74454400000002</v>
      </c>
      <c r="E1643" s="7">
        <f t="shared" si="125"/>
        <v>1.2129711033255632</v>
      </c>
      <c r="F1643" s="7">
        <f t="shared" si="126"/>
        <v>0.8582933072942096</v>
      </c>
      <c r="G1643" s="9">
        <f t="shared" si="128"/>
        <v>0.7075958404458729</v>
      </c>
      <c r="H1643" s="3">
        <f t="shared" si="129"/>
        <v>-90.8063827289273</v>
      </c>
      <c r="I1643" s="9">
        <v>0.45735723350792806</v>
      </c>
      <c r="J1643" s="9">
        <v>0.45735723350792806</v>
      </c>
      <c r="K1643" s="10">
        <f t="shared" si="127"/>
        <v>100.50175672230118</v>
      </c>
    </row>
    <row r="1644" spans="1:11" ht="12.75">
      <c r="A1644" s="2">
        <v>541612</v>
      </c>
      <c r="B1644" s="2" t="s">
        <v>234</v>
      </c>
      <c r="C1644" s="3">
        <v>96277</v>
      </c>
      <c r="D1644" s="10">
        <v>618.7231720000001</v>
      </c>
      <c r="E1644" s="7">
        <f t="shared" si="125"/>
        <v>0.3138394241272632</v>
      </c>
      <c r="F1644" s="7">
        <f t="shared" si="126"/>
        <v>2.4166513895127433</v>
      </c>
      <c r="G1644" s="9">
        <f t="shared" si="128"/>
        <v>7.700279836521689</v>
      </c>
      <c r="H1644" s="3">
        <f t="shared" si="129"/>
        <v>538.3724334378176</v>
      </c>
      <c r="I1644" s="9">
        <v>0.45735723350792806</v>
      </c>
      <c r="J1644" s="9">
        <v>0.45735723350792806</v>
      </c>
      <c r="K1644" s="10">
        <f t="shared" si="127"/>
        <v>282.97751825317</v>
      </c>
    </row>
    <row r="1645" spans="1:11" ht="12.75">
      <c r="A1645" s="2">
        <v>541613</v>
      </c>
      <c r="B1645" s="2" t="s">
        <v>235</v>
      </c>
      <c r="C1645" s="3">
        <v>129840</v>
      </c>
      <c r="D1645" s="10">
        <v>40.708072</v>
      </c>
      <c r="E1645" s="7">
        <f t="shared" si="125"/>
        <v>0.42324657840069635</v>
      </c>
      <c r="F1645" s="7">
        <f t="shared" si="126"/>
        <v>0.15900037886925106</v>
      </c>
      <c r="G1645" s="9">
        <f t="shared" si="128"/>
        <v>0.3756684329736556</v>
      </c>
      <c r="H1645" s="3">
        <f t="shared" si="129"/>
        <v>-67.65363323503827</v>
      </c>
      <c r="I1645" s="9">
        <v>0.45735723350792806</v>
      </c>
      <c r="J1645" s="9">
        <v>0.45735723350792806</v>
      </c>
      <c r="K1645" s="10">
        <f t="shared" si="127"/>
        <v>18.61813119136155</v>
      </c>
    </row>
    <row r="1646" spans="1:11" ht="12.75">
      <c r="A1646" s="2">
        <v>541614</v>
      </c>
      <c r="B1646" s="2" t="s">
        <v>236</v>
      </c>
      <c r="C1646" s="3">
        <v>74081</v>
      </c>
      <c r="D1646" s="10">
        <v>39.225982</v>
      </c>
      <c r="E1646" s="7">
        <f t="shared" si="125"/>
        <v>0.2414859039933918</v>
      </c>
      <c r="F1646" s="7">
        <f t="shared" si="126"/>
        <v>0.15321153012401134</v>
      </c>
      <c r="G1646" s="9">
        <f t="shared" si="128"/>
        <v>0.6344533059296246</v>
      </c>
      <c r="H1646" s="3">
        <f t="shared" si="129"/>
        <v>-22.600446569908122</v>
      </c>
      <c r="I1646" s="9">
        <v>0.45735723350792806</v>
      </c>
      <c r="J1646" s="9">
        <v>0.45735723350792806</v>
      </c>
      <c r="K1646" s="10">
        <f t="shared" si="127"/>
        <v>17.940286609151784</v>
      </c>
    </row>
    <row r="1647" spans="1:11" ht="12.75">
      <c r="A1647" s="2">
        <v>541618</v>
      </c>
      <c r="B1647" s="2" t="s">
        <v>237</v>
      </c>
      <c r="C1647" s="3">
        <v>17519</v>
      </c>
      <c r="D1647" s="10">
        <v>14.8209</v>
      </c>
      <c r="E1647" s="7">
        <f t="shared" si="125"/>
        <v>0.05710764638787584</v>
      </c>
      <c r="F1647" s="7">
        <f t="shared" si="126"/>
        <v>0.057888487452397226</v>
      </c>
      <c r="G1647" s="9">
        <f t="shared" si="128"/>
        <v>1.0136731438591937</v>
      </c>
      <c r="H1647" s="3">
        <f t="shared" si="129"/>
        <v>0.19991483354408857</v>
      </c>
      <c r="I1647" s="9">
        <v>0.45735723350792806</v>
      </c>
      <c r="J1647" s="9">
        <v>0.45735723350792806</v>
      </c>
      <c r="K1647" s="10">
        <f t="shared" si="127"/>
        <v>6.778445822097651</v>
      </c>
    </row>
    <row r="1648" spans="1:11" ht="12.75">
      <c r="A1648" s="2">
        <v>54162</v>
      </c>
      <c r="B1648" s="2" t="s">
        <v>238</v>
      </c>
      <c r="C1648" s="3">
        <v>70540</v>
      </c>
      <c r="D1648" s="10">
        <v>14.8209</v>
      </c>
      <c r="E1648" s="7">
        <f t="shared" si="125"/>
        <v>0.22994311183291066</v>
      </c>
      <c r="F1648" s="7">
        <f t="shared" si="126"/>
        <v>0.057888487452397226</v>
      </c>
      <c r="G1648" s="9">
        <f t="shared" si="128"/>
        <v>0.25175134402139515</v>
      </c>
      <c r="H1648" s="3">
        <f t="shared" si="129"/>
        <v>-44.05028520702095</v>
      </c>
      <c r="I1648" s="9">
        <v>0.00014460295335398107</v>
      </c>
      <c r="J1648" s="9">
        <v>0.00014460295335398107</v>
      </c>
      <c r="K1648" s="10">
        <f t="shared" si="127"/>
        <v>0.002143145911364018</v>
      </c>
    </row>
    <row r="1649" spans="1:11" ht="12.75">
      <c r="A1649" s="2">
        <v>541620</v>
      </c>
      <c r="B1649" s="2" t="s">
        <v>238</v>
      </c>
      <c r="C1649" s="3">
        <v>70540</v>
      </c>
      <c r="D1649" s="10">
        <v>14.8209</v>
      </c>
      <c r="E1649" s="7">
        <f t="shared" si="125"/>
        <v>0.22994311183291066</v>
      </c>
      <c r="F1649" s="7">
        <f t="shared" si="126"/>
        <v>0.057888487452397226</v>
      </c>
      <c r="G1649" s="9">
        <f t="shared" si="128"/>
        <v>0.25175134402139515</v>
      </c>
      <c r="H1649" s="3">
        <f t="shared" si="129"/>
        <v>-44.05028520702095</v>
      </c>
      <c r="I1649" s="9">
        <v>0.00014460295335398107</v>
      </c>
      <c r="J1649" s="9">
        <v>0.00014460295335398107</v>
      </c>
      <c r="K1649" s="10">
        <f t="shared" si="127"/>
        <v>0.002143145911364018</v>
      </c>
    </row>
    <row r="1650" spans="1:11" ht="12.75">
      <c r="A1650" s="2">
        <v>54169</v>
      </c>
      <c r="B1650" s="2" t="s">
        <v>239</v>
      </c>
      <c r="C1650" s="3">
        <v>102370</v>
      </c>
      <c r="D1650" s="10">
        <v>72.721216</v>
      </c>
      <c r="E1650" s="7">
        <f t="shared" si="125"/>
        <v>0.3337011108354843</v>
      </c>
      <c r="F1650" s="7">
        <f t="shared" si="126"/>
        <v>0.28403951176642905</v>
      </c>
      <c r="G1650" s="9">
        <f t="shared" si="128"/>
        <v>0.8511794013969028</v>
      </c>
      <c r="H1650" s="3">
        <f t="shared" si="129"/>
        <v>-12.714610901654865</v>
      </c>
      <c r="I1650" s="9">
        <v>0.00014460295335398107</v>
      </c>
      <c r="J1650" s="9">
        <v>0.00014460295335398107</v>
      </c>
      <c r="K1650" s="10">
        <f t="shared" si="127"/>
        <v>0.010515702605092781</v>
      </c>
    </row>
    <row r="1651" spans="1:11" ht="12.75">
      <c r="A1651" s="2">
        <v>541690</v>
      </c>
      <c r="B1651" s="2" t="s">
        <v>239</v>
      </c>
      <c r="C1651" s="3">
        <v>102370</v>
      </c>
      <c r="D1651" s="10">
        <v>72.721216</v>
      </c>
      <c r="E1651" s="7">
        <f t="shared" si="125"/>
        <v>0.3337011108354843</v>
      </c>
      <c r="F1651" s="7">
        <f t="shared" si="126"/>
        <v>0.28403951176642905</v>
      </c>
      <c r="G1651" s="9">
        <f t="shared" si="128"/>
        <v>0.8511794013969028</v>
      </c>
      <c r="H1651" s="3">
        <f t="shared" si="129"/>
        <v>-12.714610901654865</v>
      </c>
      <c r="I1651" s="9">
        <v>0.00014460295335398107</v>
      </c>
      <c r="J1651" s="9">
        <v>0.00014460295335398107</v>
      </c>
      <c r="K1651" s="10">
        <f t="shared" si="127"/>
        <v>0.010515702605092781</v>
      </c>
    </row>
    <row r="1652" spans="1:11" ht="12.75">
      <c r="A1652" s="2">
        <v>5417</v>
      </c>
      <c r="B1652" s="2" t="s">
        <v>240</v>
      </c>
      <c r="C1652" s="3">
        <v>642878</v>
      </c>
      <c r="D1652" s="10">
        <v>3928.8229780000006</v>
      </c>
      <c r="E1652" s="7">
        <f t="shared" si="125"/>
        <v>2.0956247214193073</v>
      </c>
      <c r="F1652" s="7">
        <f t="shared" si="126"/>
        <v>15.345466177131142</v>
      </c>
      <c r="G1652" s="9">
        <f t="shared" si="128"/>
        <v>7.322621278650546</v>
      </c>
      <c r="H1652" s="3">
        <f t="shared" si="129"/>
        <v>3392.2906586986223</v>
      </c>
      <c r="I1652" s="9">
        <v>0.008271475757829877</v>
      </c>
      <c r="J1652" s="9">
        <v>0.008271475757829877</v>
      </c>
      <c r="K1652" s="10">
        <f t="shared" si="127"/>
        <v>32.49716401933199</v>
      </c>
    </row>
    <row r="1653" spans="1:11" ht="12.75">
      <c r="A1653" s="2">
        <v>54171</v>
      </c>
      <c r="B1653" s="2" t="s">
        <v>241</v>
      </c>
      <c r="C1653" s="3">
        <v>604202</v>
      </c>
      <c r="D1653" s="10">
        <v>3928.8229780000006</v>
      </c>
      <c r="E1653" s="7">
        <f t="shared" si="125"/>
        <v>1.9695504402561423</v>
      </c>
      <c r="F1653" s="7">
        <f t="shared" si="126"/>
        <v>15.345466177131142</v>
      </c>
      <c r="G1653" s="9">
        <f t="shared" si="128"/>
        <v>7.791354749531292</v>
      </c>
      <c r="H1653" s="3">
        <f t="shared" si="129"/>
        <v>3424.568826533422</v>
      </c>
      <c r="I1653" s="9">
        <v>0.008271475757829877</v>
      </c>
      <c r="J1653" s="9">
        <v>0.008271475757829877</v>
      </c>
      <c r="K1653" s="10">
        <f t="shared" si="127"/>
        <v>32.49716401933199</v>
      </c>
    </row>
    <row r="1654" spans="1:11" ht="12.75">
      <c r="A1654" s="2">
        <v>541711</v>
      </c>
      <c r="B1654" s="2" t="s">
        <v>242</v>
      </c>
      <c r="C1654" s="3">
        <v>102865</v>
      </c>
      <c r="D1654" s="10">
        <v>13.141198000000001</v>
      </c>
      <c r="E1654" s="7">
        <f t="shared" si="125"/>
        <v>0.33531468951931326</v>
      </c>
      <c r="F1654" s="7">
        <f t="shared" si="126"/>
        <v>0.05132779220779221</v>
      </c>
      <c r="G1654" s="9">
        <f t="shared" si="128"/>
        <v>0.15307349726125213</v>
      </c>
      <c r="H1654" s="3">
        <f t="shared" si="129"/>
        <v>-72.70774538418218</v>
      </c>
      <c r="I1654" s="9">
        <v>0.008271475757829877</v>
      </c>
      <c r="J1654" s="9">
        <v>0.008271475757829877</v>
      </c>
      <c r="K1654" s="10">
        <f t="shared" si="127"/>
        <v>0.10869710068584247</v>
      </c>
    </row>
    <row r="1655" spans="1:11" ht="12.75">
      <c r="A1655" s="2">
        <v>541712</v>
      </c>
      <c r="B1655" s="2" t="s">
        <v>243</v>
      </c>
      <c r="C1655" s="3">
        <v>501337</v>
      </c>
      <c r="D1655" s="10">
        <v>3915.6817800000003</v>
      </c>
      <c r="E1655" s="7">
        <f t="shared" si="125"/>
        <v>1.6342357507368293</v>
      </c>
      <c r="F1655" s="7">
        <f t="shared" si="126"/>
        <v>15.294138384923349</v>
      </c>
      <c r="G1655" s="9">
        <f t="shared" si="128"/>
        <v>9.358587570996209</v>
      </c>
      <c r="H1655" s="3">
        <f t="shared" si="129"/>
        <v>3497.2765719176036</v>
      </c>
      <c r="I1655" s="9">
        <v>0.008271475757829877</v>
      </c>
      <c r="J1655" s="9">
        <v>0.008271475757829877</v>
      </c>
      <c r="K1655" s="10">
        <f t="shared" si="127"/>
        <v>32.388466918646145</v>
      </c>
    </row>
    <row r="1656" spans="1:11" ht="12.75">
      <c r="A1656" s="2">
        <v>54172</v>
      </c>
      <c r="B1656" s="2" t="s">
        <v>244</v>
      </c>
      <c r="C1656" s="3">
        <v>38676</v>
      </c>
      <c r="D1656" s="10">
        <v>0</v>
      </c>
      <c r="E1656" s="7">
        <f t="shared" si="125"/>
        <v>0.1260742811631649</v>
      </c>
      <c r="F1656" s="7">
        <f t="shared" si="126"/>
        <v>0</v>
      </c>
      <c r="G1656" s="9">
        <f t="shared" si="128"/>
        <v>0</v>
      </c>
      <c r="H1656" s="3" t="str">
        <f t="shared" si="129"/>
        <v> </v>
      </c>
      <c r="I1656" s="9">
        <v>0.008271475757829877</v>
      </c>
      <c r="J1656" s="9">
        <v>0.008271475757829877</v>
      </c>
      <c r="K1656" s="10">
        <f t="shared" si="127"/>
        <v>0</v>
      </c>
    </row>
    <row r="1657" spans="1:11" ht="12.75">
      <c r="A1657" s="2">
        <v>541720</v>
      </c>
      <c r="B1657" s="2" t="s">
        <v>244</v>
      </c>
      <c r="C1657" s="3">
        <v>38676</v>
      </c>
      <c r="D1657" s="10">
        <v>0</v>
      </c>
      <c r="E1657" s="7">
        <f t="shared" si="125"/>
        <v>0.1260742811631649</v>
      </c>
      <c r="F1657" s="7">
        <f t="shared" si="126"/>
        <v>0</v>
      </c>
      <c r="G1657" s="9">
        <f t="shared" si="128"/>
        <v>0</v>
      </c>
      <c r="H1657" s="3" t="str">
        <f t="shared" si="129"/>
        <v> </v>
      </c>
      <c r="I1657" s="9">
        <v>0.008271475757829877</v>
      </c>
      <c r="J1657" s="9">
        <v>0.008271475757829877</v>
      </c>
      <c r="K1657" s="10">
        <f t="shared" si="127"/>
        <v>0</v>
      </c>
    </row>
    <row r="1658" spans="1:11" ht="12.75">
      <c r="A1658" s="2">
        <v>5418</v>
      </c>
      <c r="B1658" s="2" t="s">
        <v>245</v>
      </c>
      <c r="C1658" s="3">
        <v>432682</v>
      </c>
      <c r="D1658" s="10">
        <v>69.855842</v>
      </c>
      <c r="E1658" s="7">
        <f t="shared" si="125"/>
        <v>1.4104372769221356</v>
      </c>
      <c r="F1658" s="7">
        <f t="shared" si="126"/>
        <v>0.27284773752563224</v>
      </c>
      <c r="G1658" s="9">
        <f t="shared" si="128"/>
        <v>0.19344904023030512</v>
      </c>
      <c r="H1658" s="3">
        <f t="shared" si="129"/>
        <v>-291.2513618239898</v>
      </c>
      <c r="I1658" s="9">
        <v>0.0006543136444021627</v>
      </c>
      <c r="J1658" s="9">
        <v>0.0006543136444021627</v>
      </c>
      <c r="K1658" s="10">
        <f t="shared" si="127"/>
        <v>0.04570763056180166</v>
      </c>
    </row>
    <row r="1659" spans="1:11" ht="12.75">
      <c r="A1659" s="2">
        <v>54181</v>
      </c>
      <c r="B1659" s="2" t="s">
        <v>246</v>
      </c>
      <c r="C1659" s="3">
        <v>157118</v>
      </c>
      <c r="D1659" s="10">
        <v>21.440902</v>
      </c>
      <c r="E1659" s="7">
        <f t="shared" si="125"/>
        <v>0.5121661730218777</v>
      </c>
      <c r="F1659" s="7">
        <f t="shared" si="126"/>
        <v>0.08374534518113466</v>
      </c>
      <c r="G1659" s="9">
        <f t="shared" si="128"/>
        <v>0.16351205837554872</v>
      </c>
      <c r="H1659" s="3">
        <f t="shared" si="129"/>
        <v>-109.68644244792625</v>
      </c>
      <c r="I1659" s="9">
        <v>0.0006543136444021627</v>
      </c>
      <c r="J1659" s="9">
        <v>0.0006543136444021627</v>
      </c>
      <c r="K1659" s="10">
        <f t="shared" si="127"/>
        <v>0.01402907472688962</v>
      </c>
    </row>
    <row r="1660" spans="1:11" ht="12.75">
      <c r="A1660" s="2">
        <v>541810</v>
      </c>
      <c r="B1660" s="2" t="s">
        <v>246</v>
      </c>
      <c r="C1660" s="3">
        <v>157118</v>
      </c>
      <c r="D1660" s="10">
        <v>21.440902</v>
      </c>
      <c r="E1660" s="7">
        <f t="shared" si="125"/>
        <v>0.5121661730218777</v>
      </c>
      <c r="F1660" s="7">
        <f t="shared" si="126"/>
        <v>0.08374534518113466</v>
      </c>
      <c r="G1660" s="9">
        <f t="shared" si="128"/>
        <v>0.16351205837554872</v>
      </c>
      <c r="H1660" s="3">
        <f t="shared" si="129"/>
        <v>-109.68644244792625</v>
      </c>
      <c r="I1660" s="9">
        <v>0.0006543136444021627</v>
      </c>
      <c r="J1660" s="9">
        <v>0.0006543136444021627</v>
      </c>
      <c r="K1660" s="10">
        <f t="shared" si="127"/>
        <v>0.01402907472688962</v>
      </c>
    </row>
    <row r="1661" spans="1:11" ht="12.75">
      <c r="A1661" s="2">
        <v>54182</v>
      </c>
      <c r="B1661" s="2" t="s">
        <v>247</v>
      </c>
      <c r="C1661" s="3">
        <v>50018</v>
      </c>
      <c r="D1661" s="10">
        <v>22.824186</v>
      </c>
      <c r="E1661" s="7">
        <f t="shared" si="125"/>
        <v>0.16304642142980613</v>
      </c>
      <c r="F1661" s="7">
        <f t="shared" si="126"/>
        <v>0.08914827067669173</v>
      </c>
      <c r="G1661" s="9">
        <f t="shared" si="128"/>
        <v>0.5467661902354071</v>
      </c>
      <c r="H1661" s="3">
        <f t="shared" si="129"/>
        <v>-18.919774046566115</v>
      </c>
      <c r="I1661" s="9">
        <v>0.0006543136444021627</v>
      </c>
      <c r="J1661" s="9">
        <v>0.0006543136444021627</v>
      </c>
      <c r="K1661" s="10">
        <f t="shared" si="127"/>
        <v>0.014934176322172822</v>
      </c>
    </row>
    <row r="1662" spans="1:11" ht="12.75">
      <c r="A1662" s="2">
        <v>541820</v>
      </c>
      <c r="B1662" s="2" t="s">
        <v>247</v>
      </c>
      <c r="C1662" s="3">
        <v>50018</v>
      </c>
      <c r="D1662" s="10">
        <v>22.824186</v>
      </c>
      <c r="E1662" s="7">
        <f t="shared" si="125"/>
        <v>0.16304642142980613</v>
      </c>
      <c r="F1662" s="7">
        <f t="shared" si="126"/>
        <v>0.08914827067669173</v>
      </c>
      <c r="G1662" s="9">
        <f t="shared" si="128"/>
        <v>0.5467661902354071</v>
      </c>
      <c r="H1662" s="3">
        <f t="shared" si="129"/>
        <v>-18.919774046566115</v>
      </c>
      <c r="I1662" s="9">
        <v>0.0006543136444021627</v>
      </c>
      <c r="J1662" s="9">
        <v>0.0006543136444021627</v>
      </c>
      <c r="K1662" s="10">
        <f t="shared" si="127"/>
        <v>0.014934176322172822</v>
      </c>
    </row>
    <row r="1663" spans="1:11" ht="12.75">
      <c r="A1663" s="2">
        <v>54183</v>
      </c>
      <c r="B1663" s="2" t="s">
        <v>248</v>
      </c>
      <c r="C1663" s="3">
        <v>15490</v>
      </c>
      <c r="D1663" s="10">
        <v>1.383284</v>
      </c>
      <c r="E1663" s="7">
        <f t="shared" si="125"/>
        <v>0.05049360366163576</v>
      </c>
      <c r="F1663" s="7">
        <f t="shared" si="126"/>
        <v>0.005402925495557074</v>
      </c>
      <c r="G1663" s="9">
        <f t="shared" si="128"/>
        <v>0.10700217658780672</v>
      </c>
      <c r="H1663" s="3">
        <f t="shared" si="129"/>
        <v>-11.544340877470297</v>
      </c>
      <c r="I1663" s="9">
        <v>0.0006543136444021627</v>
      </c>
      <c r="J1663" s="9">
        <v>0.0006543136444021627</v>
      </c>
      <c r="K1663" s="10">
        <f t="shared" si="127"/>
        <v>0.0009051015952832013</v>
      </c>
    </row>
    <row r="1664" spans="1:11" ht="12.75">
      <c r="A1664" s="2">
        <v>541830</v>
      </c>
      <c r="B1664" s="2" t="s">
        <v>248</v>
      </c>
      <c r="C1664" s="3">
        <v>15490</v>
      </c>
      <c r="D1664" s="10">
        <v>1.383284</v>
      </c>
      <c r="E1664" s="7">
        <f t="shared" si="125"/>
        <v>0.05049360366163576</v>
      </c>
      <c r="F1664" s="7">
        <f t="shared" si="126"/>
        <v>0.005402925495557074</v>
      </c>
      <c r="G1664" s="9">
        <f t="shared" si="128"/>
        <v>0.10700217658780672</v>
      </c>
      <c r="H1664" s="3">
        <f t="shared" si="129"/>
        <v>-11.544340877470297</v>
      </c>
      <c r="I1664" s="9">
        <v>0.0006543136444021627</v>
      </c>
      <c r="J1664" s="9">
        <v>0.0006543136444021627</v>
      </c>
      <c r="K1664" s="10">
        <f t="shared" si="127"/>
        <v>0.0009051015952832013</v>
      </c>
    </row>
    <row r="1665" spans="1:11" ht="12.75">
      <c r="A1665" s="2">
        <v>54184</v>
      </c>
      <c r="B1665" s="2" t="s">
        <v>249</v>
      </c>
      <c r="C1665" s="3">
        <v>13188</v>
      </c>
      <c r="D1665" s="10">
        <v>0</v>
      </c>
      <c r="E1665" s="7">
        <f t="shared" si="125"/>
        <v>0.042989647843102156</v>
      </c>
      <c r="F1665" s="7">
        <f t="shared" si="126"/>
        <v>0</v>
      </c>
      <c r="G1665" s="9">
        <f t="shared" si="128"/>
        <v>0</v>
      </c>
      <c r="H1665" s="3" t="str">
        <f t="shared" si="129"/>
        <v> </v>
      </c>
      <c r="I1665" s="9">
        <v>0.0006543136444021627</v>
      </c>
      <c r="J1665" s="9">
        <v>0.0006543136444021627</v>
      </c>
      <c r="K1665" s="10">
        <f t="shared" si="127"/>
        <v>0</v>
      </c>
    </row>
    <row r="1666" spans="1:11" ht="12.75">
      <c r="A1666" s="2">
        <v>541840</v>
      </c>
      <c r="B1666" s="2" t="s">
        <v>249</v>
      </c>
      <c r="C1666" s="3">
        <v>13188</v>
      </c>
      <c r="D1666" s="10">
        <v>0</v>
      </c>
      <c r="E1666" s="7">
        <f t="shared" si="125"/>
        <v>0.042989647843102156</v>
      </c>
      <c r="F1666" s="7">
        <f t="shared" si="126"/>
        <v>0</v>
      </c>
      <c r="G1666" s="9">
        <f t="shared" si="128"/>
        <v>0</v>
      </c>
      <c r="H1666" s="3" t="str">
        <f t="shared" si="129"/>
        <v> </v>
      </c>
      <c r="I1666" s="9">
        <v>0.0006543136444021627</v>
      </c>
      <c r="J1666" s="9">
        <v>0.0006543136444021627</v>
      </c>
      <c r="K1666" s="10">
        <f t="shared" si="127"/>
        <v>0</v>
      </c>
    </row>
    <row r="1667" spans="1:11" ht="12.75">
      <c r="A1667" s="2">
        <v>54185</v>
      </c>
      <c r="B1667" s="2" t="s">
        <v>250</v>
      </c>
      <c r="C1667" s="3">
        <v>28980</v>
      </c>
      <c r="D1667" s="10">
        <v>15.907766000000002</v>
      </c>
      <c r="E1667" s="7">
        <f aca="true" t="shared" si="130" ref="E1667:E1730">C1667/C$2104*1000</f>
        <v>0.09446769748961938</v>
      </c>
      <c r="F1667" s="7">
        <f aca="true" t="shared" si="131" ref="F1667:F1730">D1667/D$2104*1000</f>
        <v>0.062133643198906366</v>
      </c>
      <c r="G1667" s="9">
        <f t="shared" si="128"/>
        <v>0.6577236965655265</v>
      </c>
      <c r="H1667" s="3">
        <f t="shared" si="129"/>
        <v>-8.278326249779798</v>
      </c>
      <c r="I1667" s="9">
        <v>0.0006543136444021627</v>
      </c>
      <c r="J1667" s="9">
        <v>0.0006543136444021627</v>
      </c>
      <c r="K1667" s="10">
        <f aca="true" t="shared" si="132" ref="K1667:K1730">D1667*J1667</f>
        <v>0.010408668345756817</v>
      </c>
    </row>
    <row r="1668" spans="1:11" ht="12.75">
      <c r="A1668" s="2">
        <v>541850</v>
      </c>
      <c r="B1668" s="2" t="s">
        <v>250</v>
      </c>
      <c r="C1668" s="3">
        <v>28980</v>
      </c>
      <c r="D1668" s="10">
        <v>15.907766000000002</v>
      </c>
      <c r="E1668" s="7">
        <f t="shared" si="130"/>
        <v>0.09446769748961938</v>
      </c>
      <c r="F1668" s="7">
        <f t="shared" si="131"/>
        <v>0.062133643198906366</v>
      </c>
      <c r="G1668" s="9">
        <f aca="true" t="shared" si="133" ref="G1668:G1731">F1668/E1668</f>
        <v>0.6577236965655265</v>
      </c>
      <c r="H1668" s="3">
        <f aca="true" t="shared" si="134" ref="H1668:H1731">IF(D1668&gt;0,(D1668-(D1668/G1668))," ")</f>
        <v>-8.278326249779798</v>
      </c>
      <c r="I1668" s="9">
        <v>0.0006543136444021627</v>
      </c>
      <c r="J1668" s="9">
        <v>0.0006543136444021627</v>
      </c>
      <c r="K1668" s="10">
        <f t="shared" si="132"/>
        <v>0.010408668345756817</v>
      </c>
    </row>
    <row r="1669" spans="1:11" ht="12.75">
      <c r="A1669" s="2">
        <v>54186</v>
      </c>
      <c r="B1669" s="2" t="s">
        <v>251</v>
      </c>
      <c r="C1669" s="3">
        <v>60841</v>
      </c>
      <c r="D1669" s="10">
        <v>2.766568</v>
      </c>
      <c r="E1669" s="7">
        <f t="shared" si="130"/>
        <v>0.19832674889461466</v>
      </c>
      <c r="F1669" s="7">
        <f t="shared" si="131"/>
        <v>0.010805850991114148</v>
      </c>
      <c r="G1669" s="9">
        <f t="shared" si="133"/>
        <v>0.054485091150544084</v>
      </c>
      <c r="H1669" s="3">
        <f t="shared" si="134"/>
        <v>-48.01003788574372</v>
      </c>
      <c r="I1669" s="9">
        <v>0.0006543136444021627</v>
      </c>
      <c r="J1669" s="9">
        <v>0.0006543136444021627</v>
      </c>
      <c r="K1669" s="10">
        <f t="shared" si="132"/>
        <v>0.0018102031905664025</v>
      </c>
    </row>
    <row r="1670" spans="1:11" ht="12.75">
      <c r="A1670" s="2">
        <v>541860</v>
      </c>
      <c r="B1670" s="2" t="s">
        <v>251</v>
      </c>
      <c r="C1670" s="3">
        <v>60841</v>
      </c>
      <c r="D1670" s="10">
        <v>2.766568</v>
      </c>
      <c r="E1670" s="7">
        <f t="shared" si="130"/>
        <v>0.19832674889461466</v>
      </c>
      <c r="F1670" s="7">
        <f t="shared" si="131"/>
        <v>0.010805850991114148</v>
      </c>
      <c r="G1670" s="9">
        <f t="shared" si="133"/>
        <v>0.054485091150544084</v>
      </c>
      <c r="H1670" s="3">
        <f t="shared" si="134"/>
        <v>-48.01003788574372</v>
      </c>
      <c r="I1670" s="9">
        <v>0.0006543136444021627</v>
      </c>
      <c r="J1670" s="9">
        <v>0.0006543136444021627</v>
      </c>
      <c r="K1670" s="10">
        <f t="shared" si="132"/>
        <v>0.0018102031905664025</v>
      </c>
    </row>
    <row r="1671" spans="1:11" ht="12.75">
      <c r="A1671" s="2">
        <v>54187</v>
      </c>
      <c r="B1671" s="2" t="s">
        <v>252</v>
      </c>
      <c r="C1671" s="3">
        <v>17579</v>
      </c>
      <c r="D1671" s="10">
        <v>2.766568</v>
      </c>
      <c r="E1671" s="7">
        <f t="shared" si="130"/>
        <v>0.05730323168288541</v>
      </c>
      <c r="F1671" s="7">
        <f t="shared" si="131"/>
        <v>0.010805850991114148</v>
      </c>
      <c r="G1671" s="9">
        <f t="shared" si="133"/>
        <v>0.18857315152683612</v>
      </c>
      <c r="H1671" s="3">
        <f t="shared" si="134"/>
        <v>-11.90449189161074</v>
      </c>
      <c r="I1671" s="9">
        <v>0.0006543136444021627</v>
      </c>
      <c r="J1671" s="9">
        <v>0.0006543136444021627</v>
      </c>
      <c r="K1671" s="10">
        <f t="shared" si="132"/>
        <v>0.0018102031905664025</v>
      </c>
    </row>
    <row r="1672" spans="1:11" ht="12.75">
      <c r="A1672" s="2">
        <v>541870</v>
      </c>
      <c r="B1672" s="2" t="s">
        <v>252</v>
      </c>
      <c r="C1672" s="3">
        <v>17579</v>
      </c>
      <c r="D1672" s="10">
        <v>2.766568</v>
      </c>
      <c r="E1672" s="7">
        <f t="shared" si="130"/>
        <v>0.05730323168288541</v>
      </c>
      <c r="F1672" s="7">
        <f t="shared" si="131"/>
        <v>0.010805850991114148</v>
      </c>
      <c r="G1672" s="9">
        <f t="shared" si="133"/>
        <v>0.18857315152683612</v>
      </c>
      <c r="H1672" s="3">
        <f t="shared" si="134"/>
        <v>-11.90449189161074</v>
      </c>
      <c r="I1672" s="9">
        <v>0.0006543136444021627</v>
      </c>
      <c r="J1672" s="9">
        <v>0.0006543136444021627</v>
      </c>
      <c r="K1672" s="10">
        <f t="shared" si="132"/>
        <v>0.0018102031905664025</v>
      </c>
    </row>
    <row r="1673" spans="1:11" ht="12.75">
      <c r="A1673" s="2">
        <v>54189</v>
      </c>
      <c r="B1673" s="2" t="s">
        <v>253</v>
      </c>
      <c r="C1673" s="3">
        <v>89468</v>
      </c>
      <c r="D1673" s="10">
        <v>2.766568</v>
      </c>
      <c r="E1673" s="7">
        <f t="shared" si="130"/>
        <v>0.29164375289859445</v>
      </c>
      <c r="F1673" s="7">
        <f t="shared" si="131"/>
        <v>0.010805850991114148</v>
      </c>
      <c r="G1673" s="9">
        <f t="shared" si="133"/>
        <v>0.03705154279396267</v>
      </c>
      <c r="H1673" s="3">
        <f t="shared" si="134"/>
        <v>-71.90152383586265</v>
      </c>
      <c r="I1673" s="9">
        <v>0.0006543136444021627</v>
      </c>
      <c r="J1673" s="9">
        <v>0.0006543136444021627</v>
      </c>
      <c r="K1673" s="10">
        <f t="shared" si="132"/>
        <v>0.0018102031905664025</v>
      </c>
    </row>
    <row r="1674" spans="1:11" ht="12.75">
      <c r="A1674" s="2">
        <v>541890</v>
      </c>
      <c r="B1674" s="2" t="s">
        <v>253</v>
      </c>
      <c r="C1674" s="3">
        <v>89468</v>
      </c>
      <c r="D1674" s="10">
        <v>2.766568</v>
      </c>
      <c r="E1674" s="7">
        <f t="shared" si="130"/>
        <v>0.29164375289859445</v>
      </c>
      <c r="F1674" s="7">
        <f t="shared" si="131"/>
        <v>0.010805850991114148</v>
      </c>
      <c r="G1674" s="9">
        <f t="shared" si="133"/>
        <v>0.03705154279396267</v>
      </c>
      <c r="H1674" s="3">
        <f t="shared" si="134"/>
        <v>-71.90152383586265</v>
      </c>
      <c r="I1674" s="9">
        <v>0.0006543136444021627</v>
      </c>
      <c r="J1674" s="9">
        <v>0.0006543136444021627</v>
      </c>
      <c r="K1674" s="10">
        <f t="shared" si="132"/>
        <v>0.0018102031905664025</v>
      </c>
    </row>
    <row r="1675" spans="1:11" ht="12.75">
      <c r="A1675" s="2">
        <v>5419</v>
      </c>
      <c r="B1675" s="2" t="s">
        <v>254</v>
      </c>
      <c r="C1675" s="3">
        <v>607741</v>
      </c>
      <c r="D1675" s="10">
        <v>342.65920800000004</v>
      </c>
      <c r="E1675" s="7">
        <f t="shared" si="130"/>
        <v>1.98108671290679</v>
      </c>
      <c r="F1675" s="7">
        <f t="shared" si="131"/>
        <v>1.338381829899424</v>
      </c>
      <c r="G1675" s="9">
        <f t="shared" si="133"/>
        <v>0.6755796307046327</v>
      </c>
      <c r="H1675" s="3">
        <f t="shared" si="134"/>
        <v>-164.54851767196095</v>
      </c>
      <c r="I1675"/>
      <c r="J1675" s="12">
        <f>((D1676/D1675)*J1676)+((D1678/D1675)*J1678)+((D1681/D1675)*J1681)+((D1683/D1675)*J1683)</f>
        <v>0.45387246220290983</v>
      </c>
      <c r="K1675" s="10">
        <f t="shared" si="132"/>
        <v>155.52357843145904</v>
      </c>
    </row>
    <row r="1676" spans="1:11" ht="12.75">
      <c r="A1676" s="2">
        <v>54191</v>
      </c>
      <c r="B1676" s="2" t="s">
        <v>255</v>
      </c>
      <c r="C1676" s="3">
        <v>111708</v>
      </c>
      <c r="D1676" s="10">
        <v>4.149852</v>
      </c>
      <c r="E1676" s="7">
        <f t="shared" si="130"/>
        <v>0.3641407022488061</v>
      </c>
      <c r="F1676" s="7">
        <f t="shared" si="131"/>
        <v>0.016208776486671225</v>
      </c>
      <c r="G1676" s="9">
        <f t="shared" si="133"/>
        <v>0.0445123997031133</v>
      </c>
      <c r="H1676" s="3">
        <f t="shared" si="134"/>
        <v>-89.07927129325059</v>
      </c>
      <c r="I1676" s="9">
        <v>0.3513794460242879</v>
      </c>
      <c r="J1676" s="9">
        <v>0.3513794460242879</v>
      </c>
      <c r="K1676" s="10">
        <f t="shared" si="132"/>
        <v>1.4581726968427833</v>
      </c>
    </row>
    <row r="1677" spans="1:11" ht="12.75">
      <c r="A1677" s="2">
        <v>541910</v>
      </c>
      <c r="B1677" s="2" t="s">
        <v>255</v>
      </c>
      <c r="C1677" s="3">
        <v>111708</v>
      </c>
      <c r="D1677" s="10">
        <v>4.149852</v>
      </c>
      <c r="E1677" s="7">
        <f t="shared" si="130"/>
        <v>0.3641407022488061</v>
      </c>
      <c r="F1677" s="7">
        <f t="shared" si="131"/>
        <v>0.016208776486671225</v>
      </c>
      <c r="G1677" s="9">
        <f t="shared" si="133"/>
        <v>0.0445123997031133</v>
      </c>
      <c r="H1677" s="3">
        <f t="shared" si="134"/>
        <v>-89.07927129325059</v>
      </c>
      <c r="I1677" s="9">
        <v>0.3513794460242879</v>
      </c>
      <c r="J1677" s="9">
        <v>0.3513794460242879</v>
      </c>
      <c r="K1677" s="10">
        <f t="shared" si="132"/>
        <v>1.4581726968427833</v>
      </c>
    </row>
    <row r="1678" spans="1:11" ht="12.75">
      <c r="A1678" s="2">
        <v>54192</v>
      </c>
      <c r="B1678" s="2" t="s">
        <v>256</v>
      </c>
      <c r="C1678" s="3">
        <v>84332</v>
      </c>
      <c r="D1678" s="10">
        <v>62.050168</v>
      </c>
      <c r="E1678" s="7">
        <f t="shared" si="130"/>
        <v>0.2749016516457758</v>
      </c>
      <c r="F1678" s="7">
        <f t="shared" si="131"/>
        <v>0.24235980080070305</v>
      </c>
      <c r="G1678" s="9">
        <f t="shared" si="133"/>
        <v>0.881623661952368</v>
      </c>
      <c r="H1678" s="3">
        <f t="shared" si="134"/>
        <v>-8.331527362609748</v>
      </c>
      <c r="I1678" s="9">
        <v>0.2961185327416843</v>
      </c>
      <c r="J1678" s="9">
        <v>0.2961185327416843</v>
      </c>
      <c r="K1678" s="10">
        <f t="shared" si="132"/>
        <v>18.37420470453501</v>
      </c>
    </row>
    <row r="1679" spans="1:11" ht="12.75">
      <c r="A1679" s="2">
        <v>541921</v>
      </c>
      <c r="B1679" s="2" t="s">
        <v>257</v>
      </c>
      <c r="C1679" s="3">
        <v>73937</v>
      </c>
      <c r="D1679" s="10">
        <v>59.2836</v>
      </c>
      <c r="E1679" s="7">
        <f t="shared" si="130"/>
        <v>0.2410164992853688</v>
      </c>
      <c r="F1679" s="7">
        <f t="shared" si="131"/>
        <v>0.2315539498095889</v>
      </c>
      <c r="G1679" s="9">
        <f t="shared" si="133"/>
        <v>0.9607389971066834</v>
      </c>
      <c r="H1679" s="3">
        <f t="shared" si="134"/>
        <v>-2.422649229536546</v>
      </c>
      <c r="I1679" s="9">
        <v>0.2961185327416843</v>
      </c>
      <c r="J1679" s="9">
        <v>0.2961185327416843</v>
      </c>
      <c r="K1679" s="10">
        <f t="shared" si="132"/>
        <v>17.554972647644917</v>
      </c>
    </row>
    <row r="1680" spans="1:11" ht="12.75">
      <c r="A1680" s="2">
        <v>541922</v>
      </c>
      <c r="B1680" s="2" t="s">
        <v>258</v>
      </c>
      <c r="C1680" s="3">
        <v>10395</v>
      </c>
      <c r="D1680" s="10">
        <v>2.766568</v>
      </c>
      <c r="E1680" s="7">
        <f t="shared" si="130"/>
        <v>0.03388515236040695</v>
      </c>
      <c r="F1680" s="7">
        <f t="shared" si="131"/>
        <v>0.010805850991114148</v>
      </c>
      <c r="G1680" s="9">
        <f t="shared" si="133"/>
        <v>0.31889633772874004</v>
      </c>
      <c r="H1680" s="3">
        <f t="shared" si="134"/>
        <v>-5.908878133073191</v>
      </c>
      <c r="I1680" s="9">
        <v>0.2961185327416843</v>
      </c>
      <c r="J1680" s="9">
        <v>0.2961185327416843</v>
      </c>
      <c r="K1680" s="10">
        <f t="shared" si="132"/>
        <v>0.819232056890096</v>
      </c>
    </row>
    <row r="1681" spans="1:11" ht="12.75">
      <c r="A1681" s="2">
        <v>54193</v>
      </c>
      <c r="B1681" s="2" t="s">
        <v>259</v>
      </c>
      <c r="C1681" s="3">
        <v>19747</v>
      </c>
      <c r="D1681" s="10">
        <v>1.383284</v>
      </c>
      <c r="E1681" s="7">
        <f t="shared" si="130"/>
        <v>0.06437038034256433</v>
      </c>
      <c r="F1681" s="7">
        <f t="shared" si="131"/>
        <v>0.005402925495557074</v>
      </c>
      <c r="G1681" s="9">
        <f t="shared" si="133"/>
        <v>0.08393496304983673</v>
      </c>
      <c r="H1681" s="3">
        <f t="shared" si="134"/>
        <v>-15.097142627205034</v>
      </c>
      <c r="I1681" s="9">
        <v>0.3513794460242879</v>
      </c>
      <c r="J1681" s="9">
        <v>0.3513794460242879</v>
      </c>
      <c r="K1681" s="10">
        <f t="shared" si="132"/>
        <v>0.48605756561426106</v>
      </c>
    </row>
    <row r="1682" spans="1:11" ht="12.75">
      <c r="A1682" s="2">
        <v>541930</v>
      </c>
      <c r="B1682" s="2" t="s">
        <v>259</v>
      </c>
      <c r="C1682" s="3">
        <v>19747</v>
      </c>
      <c r="D1682" s="10">
        <v>1.383284</v>
      </c>
      <c r="E1682" s="7">
        <f t="shared" si="130"/>
        <v>0.06437038034256433</v>
      </c>
      <c r="F1682" s="7">
        <f t="shared" si="131"/>
        <v>0.005402925495557074</v>
      </c>
      <c r="G1682" s="9">
        <f t="shared" si="133"/>
        <v>0.08393496304983673</v>
      </c>
      <c r="H1682" s="3">
        <f t="shared" si="134"/>
        <v>-15.097142627205034</v>
      </c>
      <c r="I1682" s="9">
        <v>0.3513794460242879</v>
      </c>
      <c r="J1682" s="9">
        <v>0.3513794460242879</v>
      </c>
      <c r="K1682" s="10">
        <f t="shared" si="132"/>
        <v>0.48605756561426106</v>
      </c>
    </row>
    <row r="1683" spans="1:11" ht="12.75">
      <c r="A1683" s="2">
        <v>54194</v>
      </c>
      <c r="B1683" s="2" t="s">
        <v>260</v>
      </c>
      <c r="C1683" s="3">
        <v>299884</v>
      </c>
      <c r="D1683" s="10">
        <v>256.105152</v>
      </c>
      <c r="E1683" s="7">
        <f t="shared" si="130"/>
        <v>0.9775483434774678</v>
      </c>
      <c r="F1683" s="7">
        <f t="shared" si="131"/>
        <v>1.0003130631774242</v>
      </c>
      <c r="G1683" s="9">
        <f t="shared" si="133"/>
        <v>1.023287564090155</v>
      </c>
      <c r="H1683" s="3">
        <f t="shared" si="134"/>
        <v>5.8283373611813545</v>
      </c>
      <c r="I1683" s="9">
        <v>0.5279282451313865</v>
      </c>
      <c r="J1683" s="9">
        <v>0.5279282451313865</v>
      </c>
      <c r="K1683" s="10">
        <f t="shared" si="132"/>
        <v>135.20514346446697</v>
      </c>
    </row>
    <row r="1684" spans="1:11" ht="12.75">
      <c r="A1684" s="2">
        <v>541940</v>
      </c>
      <c r="B1684" s="2" t="s">
        <v>260</v>
      </c>
      <c r="C1684" s="3">
        <v>299884</v>
      </c>
      <c r="D1684" s="10">
        <v>256.105152</v>
      </c>
      <c r="E1684" s="7">
        <f t="shared" si="130"/>
        <v>0.9775483434774678</v>
      </c>
      <c r="F1684" s="7">
        <f t="shared" si="131"/>
        <v>1.0003130631774242</v>
      </c>
      <c r="G1684" s="9">
        <f t="shared" si="133"/>
        <v>1.023287564090155</v>
      </c>
      <c r="H1684" s="3">
        <f t="shared" si="134"/>
        <v>5.8283373611813545</v>
      </c>
      <c r="I1684" s="9">
        <v>0.5279282451313865</v>
      </c>
      <c r="J1684" s="9">
        <v>0.5279282451313865</v>
      </c>
      <c r="K1684" s="10">
        <f t="shared" si="132"/>
        <v>135.20514346446697</v>
      </c>
    </row>
    <row r="1685" spans="1:11" ht="12.75">
      <c r="A1685" s="2">
        <v>54199</v>
      </c>
      <c r="B1685" s="2" t="s">
        <v>261</v>
      </c>
      <c r="C1685" s="3">
        <v>92070</v>
      </c>
      <c r="D1685" s="10">
        <v>18.970752</v>
      </c>
      <c r="E1685" s="7">
        <f t="shared" si="130"/>
        <v>0.3001256351921759</v>
      </c>
      <c r="F1685" s="7">
        <f t="shared" si="131"/>
        <v>0.07409726393906846</v>
      </c>
      <c r="G1685" s="9">
        <f t="shared" si="133"/>
        <v>0.24688748727386328</v>
      </c>
      <c r="H1685" s="3">
        <f t="shared" si="134"/>
        <v>-57.86891375007683</v>
      </c>
      <c r="I1685" s="9">
        <v>0.3513794460242879</v>
      </c>
      <c r="J1685" s="9">
        <v>0.3513794460242879</v>
      </c>
      <c r="K1685" s="10">
        <f t="shared" si="132"/>
        <v>6.665932328424152</v>
      </c>
    </row>
    <row r="1686" spans="1:11" ht="12.75">
      <c r="A1686" s="2">
        <v>541990</v>
      </c>
      <c r="B1686" s="2" t="s">
        <v>261</v>
      </c>
      <c r="C1686" s="3">
        <v>92070</v>
      </c>
      <c r="D1686" s="10">
        <v>18.970752</v>
      </c>
      <c r="E1686" s="7">
        <f t="shared" si="130"/>
        <v>0.3001256351921759</v>
      </c>
      <c r="F1686" s="7">
        <f t="shared" si="131"/>
        <v>0.07409726393906846</v>
      </c>
      <c r="G1686" s="9">
        <f t="shared" si="133"/>
        <v>0.24688748727386328</v>
      </c>
      <c r="H1686" s="3">
        <f t="shared" si="134"/>
        <v>-57.86891375007683</v>
      </c>
      <c r="I1686" s="9">
        <v>0.3513794460242879</v>
      </c>
      <c r="J1686" s="9">
        <v>0.3513794460242879</v>
      </c>
      <c r="K1686" s="10">
        <f t="shared" si="132"/>
        <v>6.665932328424152</v>
      </c>
    </row>
    <row r="1687" spans="1:11" ht="12.75">
      <c r="A1687" s="2">
        <v>55</v>
      </c>
      <c r="B1687" s="2" t="s">
        <v>262</v>
      </c>
      <c r="C1687" s="3">
        <v>2853450</v>
      </c>
      <c r="D1687" s="10">
        <v>1622.39452</v>
      </c>
      <c r="E1687" s="7">
        <f t="shared" si="130"/>
        <v>9.301547667417337</v>
      </c>
      <c r="F1687" s="7">
        <f t="shared" si="131"/>
        <v>6.336859759789084</v>
      </c>
      <c r="G1687" s="9">
        <f t="shared" si="133"/>
        <v>0.6812693958433019</v>
      </c>
      <c r="H1687" s="3">
        <f t="shared" si="134"/>
        <v>-759.0342215505236</v>
      </c>
      <c r="I1687" s="9">
        <v>0.22533782926881116</v>
      </c>
      <c r="J1687" s="9">
        <v>0.22533782926881116</v>
      </c>
      <c r="K1687" s="10">
        <f t="shared" si="132"/>
        <v>365.58685935441486</v>
      </c>
    </row>
    <row r="1688" spans="1:11" ht="12.75">
      <c r="A1688" s="2">
        <v>551</v>
      </c>
      <c r="B1688" s="2" t="s">
        <v>262</v>
      </c>
      <c r="C1688" s="3">
        <v>2853450</v>
      </c>
      <c r="D1688" s="10">
        <v>1622.39452</v>
      </c>
      <c r="E1688" s="7">
        <f t="shared" si="130"/>
        <v>9.301547667417337</v>
      </c>
      <c r="F1688" s="7">
        <f t="shared" si="131"/>
        <v>6.336859759789084</v>
      </c>
      <c r="G1688" s="9">
        <f t="shared" si="133"/>
        <v>0.6812693958433019</v>
      </c>
      <c r="H1688" s="3">
        <f t="shared" si="134"/>
        <v>-759.0342215505236</v>
      </c>
      <c r="I1688" s="9">
        <v>0.22533782926881116</v>
      </c>
      <c r="J1688" s="9">
        <v>0.22533782926881116</v>
      </c>
      <c r="K1688" s="10">
        <f t="shared" si="132"/>
        <v>365.58685935441486</v>
      </c>
    </row>
    <row r="1689" spans="1:11" ht="12.75">
      <c r="A1689" s="2">
        <v>5511</v>
      </c>
      <c r="B1689" s="2" t="s">
        <v>262</v>
      </c>
      <c r="C1689" s="3">
        <v>2853450</v>
      </c>
      <c r="D1689" s="10">
        <v>1622.39452</v>
      </c>
      <c r="E1689" s="7">
        <f t="shared" si="130"/>
        <v>9.301547667417337</v>
      </c>
      <c r="F1689" s="7">
        <f t="shared" si="131"/>
        <v>6.336859759789084</v>
      </c>
      <c r="G1689" s="9">
        <f t="shared" si="133"/>
        <v>0.6812693958433019</v>
      </c>
      <c r="H1689" s="3">
        <f t="shared" si="134"/>
        <v>-759.0342215505236</v>
      </c>
      <c r="I1689" s="9">
        <v>0.22533782926881116</v>
      </c>
      <c r="J1689" s="9">
        <v>0.22533782926881116</v>
      </c>
      <c r="K1689" s="10">
        <f t="shared" si="132"/>
        <v>365.58685935441486</v>
      </c>
    </row>
    <row r="1690" spans="1:11" ht="12.75">
      <c r="A1690" s="2">
        <v>55111</v>
      </c>
      <c r="B1690" s="2" t="s">
        <v>262</v>
      </c>
      <c r="C1690" s="3">
        <v>2853450</v>
      </c>
      <c r="D1690" s="10">
        <v>1622.39452</v>
      </c>
      <c r="E1690" s="7">
        <f t="shared" si="130"/>
        <v>9.301547667417337</v>
      </c>
      <c r="F1690" s="7">
        <f t="shared" si="131"/>
        <v>6.336859759789084</v>
      </c>
      <c r="G1690" s="9">
        <f t="shared" si="133"/>
        <v>0.6812693958433019</v>
      </c>
      <c r="H1690" s="3">
        <f t="shared" si="134"/>
        <v>-759.0342215505236</v>
      </c>
      <c r="I1690" s="9">
        <v>0.22533782926881116</v>
      </c>
      <c r="J1690" s="9">
        <v>0.22533782926881116</v>
      </c>
      <c r="K1690" s="10">
        <f t="shared" si="132"/>
        <v>365.58685935441486</v>
      </c>
    </row>
    <row r="1691" spans="1:11" ht="12.75">
      <c r="A1691" s="2">
        <v>551111</v>
      </c>
      <c r="B1691" s="2" t="s">
        <v>263</v>
      </c>
      <c r="C1691" s="3">
        <v>13734</v>
      </c>
      <c r="D1691" s="10">
        <v>0</v>
      </c>
      <c r="E1691" s="7">
        <f t="shared" si="130"/>
        <v>0.04476947402768918</v>
      </c>
      <c r="F1691" s="7">
        <f t="shared" si="131"/>
        <v>0</v>
      </c>
      <c r="G1691" s="9">
        <f t="shared" si="133"/>
        <v>0</v>
      </c>
      <c r="H1691" s="3" t="str">
        <f t="shared" si="134"/>
        <v> </v>
      </c>
      <c r="I1691" s="9">
        <v>0.22533782926881116</v>
      </c>
      <c r="J1691" s="9">
        <v>0.22533782926881116</v>
      </c>
      <c r="K1691" s="10">
        <f t="shared" si="132"/>
        <v>0</v>
      </c>
    </row>
    <row r="1692" spans="1:11" ht="12.75">
      <c r="A1692" s="2">
        <v>551112</v>
      </c>
      <c r="B1692" s="2" t="s">
        <v>264</v>
      </c>
      <c r="C1692" s="3">
        <v>120048</v>
      </c>
      <c r="D1692" s="10">
        <v>36.755832000000005</v>
      </c>
      <c r="E1692" s="7">
        <f t="shared" si="130"/>
        <v>0.39132705825513553</v>
      </c>
      <c r="F1692" s="7">
        <f t="shared" si="131"/>
        <v>0.14356344888194514</v>
      </c>
      <c r="G1692" s="9">
        <f t="shared" si="133"/>
        <v>0.36686307745258273</v>
      </c>
      <c r="H1692" s="3">
        <f t="shared" si="134"/>
        <v>-63.43367808977107</v>
      </c>
      <c r="I1692" s="9">
        <v>0.22533782926881116</v>
      </c>
      <c r="J1692" s="9">
        <v>0.22533782926881116</v>
      </c>
      <c r="K1692" s="10">
        <f t="shared" si="132"/>
        <v>8.282479395849107</v>
      </c>
    </row>
    <row r="1693" spans="1:11" ht="12.75">
      <c r="A1693" s="2">
        <v>551114</v>
      </c>
      <c r="B1693" s="2" t="s">
        <v>265</v>
      </c>
      <c r="C1693" s="3">
        <v>2719668</v>
      </c>
      <c r="D1693" s="10">
        <v>1585.638688</v>
      </c>
      <c r="E1693" s="7">
        <f t="shared" si="130"/>
        <v>8.865451135134514</v>
      </c>
      <c r="F1693" s="7">
        <f t="shared" si="131"/>
        <v>6.1932963109071375</v>
      </c>
      <c r="G1693" s="9">
        <f t="shared" si="133"/>
        <v>0.6985878345618074</v>
      </c>
      <c r="H1693" s="3">
        <f t="shared" si="134"/>
        <v>-684.1384388728143</v>
      </c>
      <c r="I1693" s="9">
        <v>0.22533782926881116</v>
      </c>
      <c r="J1693" s="9">
        <v>0.22533782926881116</v>
      </c>
      <c r="K1693" s="10">
        <f t="shared" si="132"/>
        <v>357.30437995856573</v>
      </c>
    </row>
    <row r="1694" spans="1:11" ht="12.75">
      <c r="A1694" s="2">
        <v>56</v>
      </c>
      <c r="B1694" s="2" t="s">
        <v>266</v>
      </c>
      <c r="C1694" s="3">
        <v>9060987</v>
      </c>
      <c r="D1694" s="10">
        <v>3888.608936</v>
      </c>
      <c r="E1694" s="7">
        <f t="shared" si="130"/>
        <v>29.536596924547062</v>
      </c>
      <c r="F1694" s="7">
        <f t="shared" si="131"/>
        <v>15.188395414510302</v>
      </c>
      <c r="G1694" s="9">
        <f t="shared" si="133"/>
        <v>0.5142229300589344</v>
      </c>
      <c r="H1694" s="3">
        <f t="shared" si="134"/>
        <v>-3673.4982916071626</v>
      </c>
      <c r="I1694"/>
      <c r="J1694" s="12">
        <f>((D1695/D1694)*J1695)+((D1761/D1694)*J1761)</f>
        <v>0.5331417380444418</v>
      </c>
      <c r="K1694" s="10">
        <f t="shared" si="132"/>
        <v>2073.1797267141874</v>
      </c>
    </row>
    <row r="1695" spans="1:11" ht="12.75">
      <c r="A1695" s="2">
        <v>561</v>
      </c>
      <c r="B1695" s="2" t="s">
        <v>267</v>
      </c>
      <c r="C1695" s="3">
        <v>8712512</v>
      </c>
      <c r="D1695" s="10">
        <v>3768.5596361194007</v>
      </c>
      <c r="E1695" s="7">
        <f t="shared" si="130"/>
        <v>28.4006538299061</v>
      </c>
      <c r="F1695" s="7">
        <f t="shared" si="131"/>
        <v>14.719498627553563</v>
      </c>
      <c r="G1695" s="9">
        <f t="shared" si="133"/>
        <v>0.5182802732539143</v>
      </c>
      <c r="H1695" s="3">
        <f t="shared" si="134"/>
        <v>-3502.7177606823084</v>
      </c>
      <c r="I1695"/>
      <c r="J1695" s="12">
        <f>((D1696/D1695)*J1696)+((D1699/D1695)*J1699)+((D1702/D1695)*J1702)+((D1710/D1695)*J1710)+((D1727/D1695)*J1727)+((D1735/D1695)*J1735)+((D1743/D1695)*J1743)+((D1754/D1695)*J1754)</f>
        <v>0.542010477760972</v>
      </c>
      <c r="K1695" s="10">
        <f t="shared" si="132"/>
        <v>2042.5988088437912</v>
      </c>
    </row>
    <row r="1696" spans="1:11" ht="12.75">
      <c r="A1696" s="2">
        <v>5611</v>
      </c>
      <c r="B1696" s="2" t="s">
        <v>268</v>
      </c>
      <c r="C1696" s="3">
        <v>440383</v>
      </c>
      <c r="D1696" s="10">
        <v>231.304846</v>
      </c>
      <c r="E1696" s="7">
        <f t="shared" si="130"/>
        <v>1.4355406495366132</v>
      </c>
      <c r="F1696" s="7">
        <f t="shared" si="131"/>
        <v>0.9034463275070794</v>
      </c>
      <c r="G1696" s="9">
        <f t="shared" si="133"/>
        <v>0.6293422117992328</v>
      </c>
      <c r="H1696" s="3">
        <f t="shared" si="134"/>
        <v>-136.22944879761138</v>
      </c>
      <c r="I1696" s="9">
        <v>0.5215635617768761</v>
      </c>
      <c r="J1696" s="9">
        <v>0.5215635617768761</v>
      </c>
      <c r="K1696" s="10">
        <f t="shared" si="132"/>
        <v>120.64017933601181</v>
      </c>
    </row>
    <row r="1697" spans="1:11" ht="12.75">
      <c r="A1697" s="2">
        <v>56111</v>
      </c>
      <c r="B1697" s="2" t="s">
        <v>268</v>
      </c>
      <c r="C1697" s="3">
        <v>440383</v>
      </c>
      <c r="D1697" s="10">
        <v>231.304846</v>
      </c>
      <c r="E1697" s="7">
        <f t="shared" si="130"/>
        <v>1.4355406495366132</v>
      </c>
      <c r="F1697" s="7">
        <f t="shared" si="131"/>
        <v>0.9034463275070794</v>
      </c>
      <c r="G1697" s="9">
        <f t="shared" si="133"/>
        <v>0.6293422117992328</v>
      </c>
      <c r="H1697" s="3">
        <f t="shared" si="134"/>
        <v>-136.22944879761138</v>
      </c>
      <c r="I1697" s="9">
        <v>0.5215635617768761</v>
      </c>
      <c r="J1697" s="9">
        <v>0.5215635617768761</v>
      </c>
      <c r="K1697" s="10">
        <f t="shared" si="132"/>
        <v>120.64017933601181</v>
      </c>
    </row>
    <row r="1698" spans="1:11" ht="12.75">
      <c r="A1698" s="2">
        <v>561110</v>
      </c>
      <c r="B1698" s="2" t="s">
        <v>268</v>
      </c>
      <c r="C1698" s="3">
        <v>440383</v>
      </c>
      <c r="D1698" s="10">
        <v>231.304846</v>
      </c>
      <c r="E1698" s="7">
        <f t="shared" si="130"/>
        <v>1.4355406495366132</v>
      </c>
      <c r="F1698" s="7">
        <f t="shared" si="131"/>
        <v>0.9034463275070794</v>
      </c>
      <c r="G1698" s="9">
        <f t="shared" si="133"/>
        <v>0.6293422117992328</v>
      </c>
      <c r="H1698" s="3">
        <f t="shared" si="134"/>
        <v>-136.22944879761138</v>
      </c>
      <c r="I1698" s="9">
        <v>0.5215635617768761</v>
      </c>
      <c r="J1698" s="9">
        <v>0.5215635617768761</v>
      </c>
      <c r="K1698" s="10">
        <f t="shared" si="132"/>
        <v>120.64017933601181</v>
      </c>
    </row>
    <row r="1699" spans="1:11" ht="12.75">
      <c r="A1699" s="2">
        <v>5612</v>
      </c>
      <c r="B1699" s="2" t="s">
        <v>269</v>
      </c>
      <c r="C1699" s="3">
        <v>224306</v>
      </c>
      <c r="D1699" s="10">
        <v>19.958812</v>
      </c>
      <c r="E1699" s="7">
        <f t="shared" si="130"/>
        <v>0.7311825863735876</v>
      </c>
      <c r="F1699" s="7">
        <f t="shared" si="131"/>
        <v>0.07795649643589495</v>
      </c>
      <c r="G1699" s="9">
        <f t="shared" si="133"/>
        <v>0.10661700358939369</v>
      </c>
      <c r="H1699" s="3">
        <f t="shared" si="134"/>
        <v>-167.24220967629773</v>
      </c>
      <c r="I1699" s="9">
        <v>0.6034099983546317</v>
      </c>
      <c r="J1699" s="9">
        <v>0.6034099983546317</v>
      </c>
      <c r="K1699" s="10">
        <f t="shared" si="132"/>
        <v>12.043346716080405</v>
      </c>
    </row>
    <row r="1700" spans="1:11" ht="12.75">
      <c r="A1700" s="2">
        <v>56121</v>
      </c>
      <c r="B1700" s="2" t="s">
        <v>269</v>
      </c>
      <c r="C1700" s="3">
        <v>224306</v>
      </c>
      <c r="D1700" s="10">
        <v>19.958812</v>
      </c>
      <c r="E1700" s="7">
        <f t="shared" si="130"/>
        <v>0.7311825863735876</v>
      </c>
      <c r="F1700" s="7">
        <f t="shared" si="131"/>
        <v>0.07795649643589495</v>
      </c>
      <c r="G1700" s="9">
        <f t="shared" si="133"/>
        <v>0.10661700358939369</v>
      </c>
      <c r="H1700" s="3">
        <f t="shared" si="134"/>
        <v>-167.24220967629773</v>
      </c>
      <c r="I1700" s="9">
        <v>0.6034099983546317</v>
      </c>
      <c r="J1700" s="9">
        <v>0.6034099983546317</v>
      </c>
      <c r="K1700" s="10">
        <f t="shared" si="132"/>
        <v>12.043346716080405</v>
      </c>
    </row>
    <row r="1701" spans="1:11" ht="12.75">
      <c r="A1701" s="2">
        <v>561210</v>
      </c>
      <c r="B1701" s="2" t="s">
        <v>269</v>
      </c>
      <c r="C1701" s="3">
        <v>224306</v>
      </c>
      <c r="D1701" s="10">
        <v>19.958812</v>
      </c>
      <c r="E1701" s="7">
        <f t="shared" si="130"/>
        <v>0.7311825863735876</v>
      </c>
      <c r="F1701" s="7">
        <f t="shared" si="131"/>
        <v>0.07795649643589495</v>
      </c>
      <c r="G1701" s="9">
        <f t="shared" si="133"/>
        <v>0.10661700358939369</v>
      </c>
      <c r="H1701" s="3">
        <f t="shared" si="134"/>
        <v>-167.24220967629773</v>
      </c>
      <c r="I1701" s="9">
        <v>0.6034099983546317</v>
      </c>
      <c r="J1701" s="9">
        <v>0.6034099983546317</v>
      </c>
      <c r="K1701" s="10">
        <f t="shared" si="132"/>
        <v>12.043346716080405</v>
      </c>
    </row>
    <row r="1702" spans="1:11" ht="12.75">
      <c r="A1702" s="2">
        <v>5613</v>
      </c>
      <c r="B1702" s="2" t="s">
        <v>270</v>
      </c>
      <c r="C1702" s="3">
        <v>4290307</v>
      </c>
      <c r="D1702" s="10">
        <v>987.763582</v>
      </c>
      <c r="E1702" s="7">
        <f t="shared" si="130"/>
        <v>13.985349337943287</v>
      </c>
      <c r="F1702" s="7">
        <f t="shared" si="131"/>
        <v>3.8580747270774336</v>
      </c>
      <c r="G1702" s="9">
        <f t="shared" si="133"/>
        <v>0.27586545275706426</v>
      </c>
      <c r="H1702" s="3">
        <f t="shared" si="134"/>
        <v>-2592.8354822469305</v>
      </c>
      <c r="I1702" s="9">
        <v>0.6565523024609066</v>
      </c>
      <c r="J1702" s="9">
        <v>0.6565523024609066</v>
      </c>
      <c r="K1702" s="10">
        <f t="shared" si="132"/>
        <v>648.5184540491325</v>
      </c>
    </row>
    <row r="1703" spans="1:11" ht="12.75">
      <c r="A1703" s="2">
        <v>56131</v>
      </c>
      <c r="B1703" s="2" t="s">
        <v>271</v>
      </c>
      <c r="C1703" s="3">
        <v>216010</v>
      </c>
      <c r="D1703" s="10">
        <v>186.446922</v>
      </c>
      <c r="E1703" s="7">
        <f t="shared" si="130"/>
        <v>0.7041396595835985</v>
      </c>
      <c r="F1703" s="7">
        <f t="shared" si="131"/>
        <v>0.7282371721511571</v>
      </c>
      <c r="G1703" s="9">
        <f t="shared" si="133"/>
        <v>1.0342226321718748</v>
      </c>
      <c r="H1703" s="3">
        <f t="shared" si="134"/>
        <v>6.16956565510921</v>
      </c>
      <c r="I1703" s="9">
        <v>0.6565523024609066</v>
      </c>
      <c r="J1703" s="9">
        <v>0.6565523024609066</v>
      </c>
      <c r="K1703" s="10">
        <f t="shared" si="132"/>
        <v>122.41215592584905</v>
      </c>
    </row>
    <row r="1704" spans="1:11" ht="12.75">
      <c r="A1704" s="2">
        <v>561311</v>
      </c>
      <c r="B1704" s="2" t="s">
        <v>272</v>
      </c>
      <c r="C1704" s="3">
        <v>187363</v>
      </c>
      <c r="D1704" s="10">
        <v>171.42841</v>
      </c>
      <c r="E1704" s="7">
        <f t="shared" si="130"/>
        <v>0.6107574604812822</v>
      </c>
      <c r="F1704" s="7">
        <f t="shared" si="131"/>
        <v>0.6695768381993946</v>
      </c>
      <c r="G1704" s="9">
        <f t="shared" si="133"/>
        <v>1.0963056229747274</v>
      </c>
      <c r="H1704" s="3">
        <f t="shared" si="134"/>
        <v>15.05923118027971</v>
      </c>
      <c r="I1704" s="9">
        <v>0.6565523024609066</v>
      </c>
      <c r="J1704" s="9">
        <v>0.6565523024609066</v>
      </c>
      <c r="K1704" s="10">
        <f t="shared" si="132"/>
        <v>112.55171729271231</v>
      </c>
    </row>
    <row r="1705" spans="1:11" ht="12.75">
      <c r="A1705" s="2">
        <v>561312</v>
      </c>
      <c r="B1705" s="2" t="s">
        <v>273</v>
      </c>
      <c r="C1705" s="3">
        <v>28647</v>
      </c>
      <c r="D1705" s="10">
        <v>15.018512</v>
      </c>
      <c r="E1705" s="7">
        <f t="shared" si="130"/>
        <v>0.09338219910231631</v>
      </c>
      <c r="F1705" s="7">
        <f t="shared" si="131"/>
        <v>0.058660333951762525</v>
      </c>
      <c r="G1705" s="9">
        <f t="shared" si="133"/>
        <v>0.6281746897766887</v>
      </c>
      <c r="H1705" s="3">
        <f t="shared" si="134"/>
        <v>-8.889665525170534</v>
      </c>
      <c r="I1705" s="9">
        <v>0.6565523024609066</v>
      </c>
      <c r="J1705" s="9">
        <v>0.6565523024609066</v>
      </c>
      <c r="K1705" s="10">
        <f t="shared" si="132"/>
        <v>9.860438633136754</v>
      </c>
    </row>
    <row r="1706" spans="1:11" ht="12.75">
      <c r="A1706" s="2">
        <v>56132</v>
      </c>
      <c r="B1706" s="2" t="s">
        <v>274</v>
      </c>
      <c r="C1706" s="3">
        <v>2156660</v>
      </c>
      <c r="D1706" s="10">
        <v>651.427958</v>
      </c>
      <c r="E1706" s="7">
        <f t="shared" si="130"/>
        <v>7.030183038922103</v>
      </c>
      <c r="F1706" s="7">
        <f t="shared" si="131"/>
        <v>2.5443919851576995</v>
      </c>
      <c r="G1706" s="9">
        <f t="shared" si="133"/>
        <v>0.36192400269962477</v>
      </c>
      <c r="H1706" s="3">
        <f t="shared" si="134"/>
        <v>-1148.4746545400315</v>
      </c>
      <c r="I1706" s="9">
        <v>0.6565523024609066</v>
      </c>
      <c r="J1706" s="9">
        <v>0.6565523024609066</v>
      </c>
      <c r="K1706" s="10">
        <f t="shared" si="132"/>
        <v>427.6965257123067</v>
      </c>
    </row>
    <row r="1707" spans="1:11" ht="12.75">
      <c r="A1707" s="2">
        <v>561320</v>
      </c>
      <c r="B1707" s="2" t="s">
        <v>274</v>
      </c>
      <c r="C1707" s="3">
        <v>2156660</v>
      </c>
      <c r="D1707" s="10">
        <v>651.427958</v>
      </c>
      <c r="E1707" s="7">
        <f t="shared" si="130"/>
        <v>7.030183038922103</v>
      </c>
      <c r="F1707" s="7">
        <f t="shared" si="131"/>
        <v>2.5443919851576995</v>
      </c>
      <c r="G1707" s="9">
        <f t="shared" si="133"/>
        <v>0.36192400269962477</v>
      </c>
      <c r="H1707" s="3">
        <f t="shared" si="134"/>
        <v>-1148.4746545400315</v>
      </c>
      <c r="I1707" s="9">
        <v>0.6565523024609066</v>
      </c>
      <c r="J1707" s="9">
        <v>0.6565523024609066</v>
      </c>
      <c r="K1707" s="10">
        <f t="shared" si="132"/>
        <v>427.6965257123067</v>
      </c>
    </row>
    <row r="1708" spans="1:11" ht="12.75">
      <c r="A1708" s="2">
        <v>56133</v>
      </c>
      <c r="B1708" s="2" t="s">
        <v>275</v>
      </c>
      <c r="C1708" s="3">
        <v>1917637</v>
      </c>
      <c r="D1708" s="10">
        <v>149.888702</v>
      </c>
      <c r="E1708" s="7">
        <f t="shared" si="130"/>
        <v>6.251026639437586</v>
      </c>
      <c r="F1708" s="7">
        <f t="shared" si="131"/>
        <v>0.5854455697685772</v>
      </c>
      <c r="G1708" s="9">
        <f t="shared" si="133"/>
        <v>0.09365590702733761</v>
      </c>
      <c r="H1708" s="3">
        <f t="shared" si="134"/>
        <v>-1450.530393362008</v>
      </c>
      <c r="I1708" s="9">
        <v>0.6565523024609066</v>
      </c>
      <c r="J1708" s="9">
        <v>0.6565523024609066</v>
      </c>
      <c r="K1708" s="10">
        <f t="shared" si="132"/>
        <v>98.40977241097669</v>
      </c>
    </row>
    <row r="1709" spans="1:11" ht="12.75">
      <c r="A1709" s="2">
        <v>561330</v>
      </c>
      <c r="B1709" s="2" t="s">
        <v>275</v>
      </c>
      <c r="C1709" s="3">
        <v>1917637</v>
      </c>
      <c r="D1709" s="10">
        <v>149.888702</v>
      </c>
      <c r="E1709" s="7">
        <f t="shared" si="130"/>
        <v>6.251026639437586</v>
      </c>
      <c r="F1709" s="7">
        <f t="shared" si="131"/>
        <v>0.5854455697685772</v>
      </c>
      <c r="G1709" s="9">
        <f t="shared" si="133"/>
        <v>0.09365590702733761</v>
      </c>
      <c r="H1709" s="3">
        <f t="shared" si="134"/>
        <v>-1450.530393362008</v>
      </c>
      <c r="I1709" s="9">
        <v>0.6565523024609066</v>
      </c>
      <c r="J1709" s="9">
        <v>0.6565523024609066</v>
      </c>
      <c r="K1709" s="10">
        <f t="shared" si="132"/>
        <v>98.40977241097669</v>
      </c>
    </row>
    <row r="1710" spans="1:11" ht="12.75">
      <c r="A1710" s="2">
        <v>5614</v>
      </c>
      <c r="B1710" s="2" t="s">
        <v>276</v>
      </c>
      <c r="C1710" s="3">
        <v>820691</v>
      </c>
      <c r="D1710" s="10">
        <v>565.2691161194001</v>
      </c>
      <c r="E1710" s="7">
        <f t="shared" si="130"/>
        <v>2.675251522444901</v>
      </c>
      <c r="F1710" s="7">
        <f t="shared" si="131"/>
        <v>2.207866872842106</v>
      </c>
      <c r="G1710" s="9">
        <f t="shared" si="133"/>
        <v>0.8252931936748683</v>
      </c>
      <c r="H1710" s="3">
        <f t="shared" si="134"/>
        <v>-119.66215491455557</v>
      </c>
      <c r="I1710" s="9">
        <v>0.5806955629141917</v>
      </c>
      <c r="J1710" s="9">
        <v>0.5806955629141917</v>
      </c>
      <c r="K1710" s="10">
        <f t="shared" si="132"/>
        <v>328.2492675829626</v>
      </c>
    </row>
    <row r="1711" spans="1:11" ht="12.75">
      <c r="A1711" s="2">
        <v>56141</v>
      </c>
      <c r="B1711" s="2" t="s">
        <v>277</v>
      </c>
      <c r="C1711" s="3">
        <v>40941</v>
      </c>
      <c r="D1711" s="10">
        <v>35.174936</v>
      </c>
      <c r="E1711" s="7">
        <f t="shared" si="130"/>
        <v>0.13345762604977596</v>
      </c>
      <c r="F1711" s="7">
        <f t="shared" si="131"/>
        <v>0.13738867688702275</v>
      </c>
      <c r="G1711" s="9">
        <f t="shared" si="133"/>
        <v>1.0294554230702457</v>
      </c>
      <c r="H1711" s="3">
        <f t="shared" si="134"/>
        <v>1.0064472906061113</v>
      </c>
      <c r="I1711" s="9">
        <v>0.5806955629141917</v>
      </c>
      <c r="J1711" s="9">
        <v>0.5806955629141917</v>
      </c>
      <c r="K1711" s="10">
        <f t="shared" si="132"/>
        <v>20.425929260990667</v>
      </c>
    </row>
    <row r="1712" spans="1:11" ht="12.75">
      <c r="A1712" s="2">
        <v>561410</v>
      </c>
      <c r="B1712" s="2" t="s">
        <v>277</v>
      </c>
      <c r="C1712" s="3">
        <v>40941</v>
      </c>
      <c r="D1712" s="10">
        <v>35.174936</v>
      </c>
      <c r="E1712" s="7">
        <f t="shared" si="130"/>
        <v>0.13345762604977596</v>
      </c>
      <c r="F1712" s="7">
        <f t="shared" si="131"/>
        <v>0.13738867688702275</v>
      </c>
      <c r="G1712" s="9">
        <f t="shared" si="133"/>
        <v>1.0294554230702457</v>
      </c>
      <c r="H1712" s="3">
        <f t="shared" si="134"/>
        <v>1.0064472906061113</v>
      </c>
      <c r="I1712" s="9">
        <v>0.5806955629141917</v>
      </c>
      <c r="J1712" s="9">
        <v>0.5806955629141917</v>
      </c>
      <c r="K1712" s="10">
        <f t="shared" si="132"/>
        <v>20.425929260990667</v>
      </c>
    </row>
    <row r="1713" spans="1:11" ht="12.75">
      <c r="A1713" s="2">
        <v>56142</v>
      </c>
      <c r="B1713" s="2" t="s">
        <v>278</v>
      </c>
      <c r="C1713" s="3">
        <v>432309</v>
      </c>
      <c r="D1713" s="10">
        <v>84.8743441194</v>
      </c>
      <c r="E1713" s="7">
        <f t="shared" si="130"/>
        <v>1.4092213883381597</v>
      </c>
      <c r="F1713" s="7">
        <f t="shared" si="131"/>
        <v>0.3315080328850698</v>
      </c>
      <c r="G1713" s="9">
        <f t="shared" si="133"/>
        <v>0.23524198229492133</v>
      </c>
      <c r="H1713" s="3">
        <f t="shared" si="134"/>
        <v>-275.92156182987736</v>
      </c>
      <c r="I1713" s="9">
        <v>0.5806955629141917</v>
      </c>
      <c r="J1713" s="9">
        <v>0.5806955629141917</v>
      </c>
      <c r="K1713" s="10">
        <f t="shared" si="132"/>
        <v>49.2861550353878</v>
      </c>
    </row>
    <row r="1714" spans="1:11" ht="12.75">
      <c r="A1714" s="2">
        <v>561421</v>
      </c>
      <c r="B1714" s="2" t="s">
        <v>279</v>
      </c>
      <c r="C1714" s="3">
        <v>58476</v>
      </c>
      <c r="D1714" s="10">
        <v>0</v>
      </c>
      <c r="E1714" s="7">
        <f t="shared" si="130"/>
        <v>0.19061742851632102</v>
      </c>
      <c r="F1714" s="7">
        <f t="shared" si="131"/>
        <v>0</v>
      </c>
      <c r="G1714" s="9">
        <f t="shared" si="133"/>
        <v>0</v>
      </c>
      <c r="H1714" s="3" t="str">
        <f t="shared" si="134"/>
        <v> </v>
      </c>
      <c r="I1714" s="9">
        <v>0.5806955629141917</v>
      </c>
      <c r="J1714" s="9">
        <v>0.5806955629141917</v>
      </c>
      <c r="K1714" s="10">
        <f t="shared" si="132"/>
        <v>0</v>
      </c>
    </row>
    <row r="1715" spans="1:11" ht="12.75">
      <c r="A1715" s="2">
        <v>561422</v>
      </c>
      <c r="B1715" s="2" t="s">
        <v>280</v>
      </c>
      <c r="C1715" s="3">
        <v>373833</v>
      </c>
      <c r="D1715" s="10">
        <v>84.8743441194</v>
      </c>
      <c r="E1715" s="7">
        <f t="shared" si="130"/>
        <v>1.2186039598218388</v>
      </c>
      <c r="F1715" s="7">
        <f t="shared" si="131"/>
        <v>0.3315080328850698</v>
      </c>
      <c r="G1715" s="9">
        <f t="shared" si="133"/>
        <v>0.27203918895318263</v>
      </c>
      <c r="H1715" s="3">
        <f t="shared" si="134"/>
        <v>-227.1187346939863</v>
      </c>
      <c r="I1715" s="9">
        <v>0.5806955629141917</v>
      </c>
      <c r="J1715" s="9">
        <v>0.5806955629141917</v>
      </c>
      <c r="K1715" s="10">
        <f t="shared" si="132"/>
        <v>49.2861550353878</v>
      </c>
    </row>
    <row r="1716" spans="1:11" ht="12.75">
      <c r="A1716" s="2">
        <v>56143</v>
      </c>
      <c r="B1716" s="2" t="s">
        <v>281</v>
      </c>
      <c r="C1716" s="3">
        <v>88951</v>
      </c>
      <c r="D1716" s="10">
        <v>75.685396</v>
      </c>
      <c r="E1716" s="7">
        <f t="shared" si="130"/>
        <v>0.2899584596065954</v>
      </c>
      <c r="F1716" s="7">
        <f t="shared" si="131"/>
        <v>0.2956172092569085</v>
      </c>
      <c r="G1716" s="9">
        <f t="shared" si="133"/>
        <v>1.0195157253145526</v>
      </c>
      <c r="H1716" s="3">
        <f t="shared" si="134"/>
        <v>1.4487813792214155</v>
      </c>
      <c r="I1716" s="9">
        <v>0.5806955629141917</v>
      </c>
      <c r="J1716" s="9">
        <v>0.5806955629141917</v>
      </c>
      <c r="K1716" s="10">
        <f t="shared" si="132"/>
        <v>43.95017363460351</v>
      </c>
    </row>
    <row r="1717" spans="1:11" ht="12.75">
      <c r="A1717" s="2">
        <v>561431</v>
      </c>
      <c r="B1717" s="2" t="s">
        <v>282</v>
      </c>
      <c r="C1717" s="3">
        <v>20737</v>
      </c>
      <c r="D1717" s="10">
        <v>32.408367999999996</v>
      </c>
      <c r="E1717" s="7">
        <f t="shared" si="130"/>
        <v>0.06759753771022213</v>
      </c>
      <c r="F1717" s="7">
        <f t="shared" si="131"/>
        <v>0.12658282589590858</v>
      </c>
      <c r="G1717" s="9">
        <f t="shared" si="133"/>
        <v>1.8725952184611403</v>
      </c>
      <c r="H1717" s="3">
        <f t="shared" si="134"/>
        <v>15.101708407740375</v>
      </c>
      <c r="I1717" s="9">
        <v>0.5806955629141917</v>
      </c>
      <c r="J1717" s="9">
        <v>0.5806955629141917</v>
      </c>
      <c r="K1717" s="10">
        <f t="shared" si="132"/>
        <v>18.819395498890273</v>
      </c>
    </row>
    <row r="1718" spans="1:11" ht="12.75">
      <c r="A1718" s="2">
        <v>561439</v>
      </c>
      <c r="B1718" s="2" t="s">
        <v>283</v>
      </c>
      <c r="C1718" s="3">
        <v>68214</v>
      </c>
      <c r="D1718" s="10">
        <v>43.277028</v>
      </c>
      <c r="E1718" s="7">
        <f t="shared" si="130"/>
        <v>0.22236092189637324</v>
      </c>
      <c r="F1718" s="7">
        <f t="shared" si="131"/>
        <v>0.1690343833609999</v>
      </c>
      <c r="G1718" s="9">
        <f t="shared" si="133"/>
        <v>0.7601802597300569</v>
      </c>
      <c r="H1718" s="3">
        <f t="shared" si="134"/>
        <v>-13.65292702851896</v>
      </c>
      <c r="I1718" s="9">
        <v>0.5806955629141917</v>
      </c>
      <c r="J1718" s="9">
        <v>0.5806955629141917</v>
      </c>
      <c r="K1718" s="10">
        <f t="shared" si="132"/>
        <v>25.130778135713236</v>
      </c>
    </row>
    <row r="1719" spans="1:11" ht="12.75">
      <c r="A1719" s="2">
        <v>56144</v>
      </c>
      <c r="B1719" s="2" t="s">
        <v>284</v>
      </c>
      <c r="C1719" s="3">
        <v>149635</v>
      </c>
      <c r="D1719" s="10">
        <v>345.42577600000004</v>
      </c>
      <c r="E1719" s="7">
        <f t="shared" si="130"/>
        <v>0.48777342697926834</v>
      </c>
      <c r="F1719" s="7">
        <f t="shared" si="131"/>
        <v>1.349187680890538</v>
      </c>
      <c r="G1719" s="9">
        <f t="shared" si="133"/>
        <v>2.766013083668623</v>
      </c>
      <c r="H1719" s="3">
        <f t="shared" si="134"/>
        <v>220.54358435763285</v>
      </c>
      <c r="I1719" s="9">
        <v>0.5806955629141917</v>
      </c>
      <c r="J1719" s="9">
        <v>0.5806955629141917</v>
      </c>
      <c r="K1719" s="10">
        <f t="shared" si="132"/>
        <v>200.5872154393915</v>
      </c>
    </row>
    <row r="1720" spans="1:11" ht="12.75">
      <c r="A1720" s="2">
        <v>561440</v>
      </c>
      <c r="B1720" s="2" t="s">
        <v>284</v>
      </c>
      <c r="C1720" s="3">
        <v>149635</v>
      </c>
      <c r="D1720" s="10">
        <v>345.42577600000004</v>
      </c>
      <c r="E1720" s="7">
        <f t="shared" si="130"/>
        <v>0.48777342697926834</v>
      </c>
      <c r="F1720" s="7">
        <f t="shared" si="131"/>
        <v>1.349187680890538</v>
      </c>
      <c r="G1720" s="9">
        <f t="shared" si="133"/>
        <v>2.766013083668623</v>
      </c>
      <c r="H1720" s="3">
        <f t="shared" si="134"/>
        <v>220.54358435763285</v>
      </c>
      <c r="I1720" s="9">
        <v>0.5806955629141917</v>
      </c>
      <c r="J1720" s="9">
        <v>0.5806955629141917</v>
      </c>
      <c r="K1720" s="10">
        <f t="shared" si="132"/>
        <v>200.5872154393915</v>
      </c>
    </row>
    <row r="1721" spans="1:11" ht="12.75">
      <c r="A1721" s="2">
        <v>56145</v>
      </c>
      <c r="B1721" s="2" t="s">
        <v>285</v>
      </c>
      <c r="C1721" s="3">
        <v>19079</v>
      </c>
      <c r="D1721" s="10">
        <v>0</v>
      </c>
      <c r="E1721" s="7">
        <f t="shared" si="130"/>
        <v>0.062192864058124506</v>
      </c>
      <c r="F1721" s="7">
        <f t="shared" si="131"/>
        <v>0</v>
      </c>
      <c r="G1721" s="9">
        <f t="shared" si="133"/>
        <v>0</v>
      </c>
      <c r="H1721" s="3" t="str">
        <f t="shared" si="134"/>
        <v> </v>
      </c>
      <c r="I1721" s="9">
        <v>0.5806955629141917</v>
      </c>
      <c r="J1721" s="9">
        <v>0.5806955629141917</v>
      </c>
      <c r="K1721" s="10">
        <f t="shared" si="132"/>
        <v>0</v>
      </c>
    </row>
    <row r="1722" spans="1:11" ht="12.75">
      <c r="A1722" s="2">
        <v>561450</v>
      </c>
      <c r="B1722" s="2" t="s">
        <v>285</v>
      </c>
      <c r="C1722" s="3">
        <v>19079</v>
      </c>
      <c r="D1722" s="10">
        <v>0</v>
      </c>
      <c r="E1722" s="7">
        <f t="shared" si="130"/>
        <v>0.062192864058124506</v>
      </c>
      <c r="F1722" s="7">
        <f t="shared" si="131"/>
        <v>0</v>
      </c>
      <c r="G1722" s="9">
        <f t="shared" si="133"/>
        <v>0</v>
      </c>
      <c r="H1722" s="3" t="str">
        <f t="shared" si="134"/>
        <v> </v>
      </c>
      <c r="I1722" s="9">
        <v>0.5806955629141917</v>
      </c>
      <c r="J1722" s="9">
        <v>0.5806955629141917</v>
      </c>
      <c r="K1722" s="10">
        <f t="shared" si="132"/>
        <v>0</v>
      </c>
    </row>
    <row r="1723" spans="1:11" ht="12.75">
      <c r="A1723" s="2">
        <v>56149</v>
      </c>
      <c r="B1723" s="2" t="s">
        <v>286</v>
      </c>
      <c r="C1723" s="3">
        <v>89776</v>
      </c>
      <c r="D1723" s="10">
        <v>24.108664</v>
      </c>
      <c r="E1723" s="7">
        <f t="shared" si="130"/>
        <v>0.2926477574129769</v>
      </c>
      <c r="F1723" s="7">
        <f t="shared" si="131"/>
        <v>0.09416527292256616</v>
      </c>
      <c r="G1723" s="9">
        <f t="shared" si="133"/>
        <v>0.3217700137359419</v>
      </c>
      <c r="H1723" s="3">
        <f t="shared" si="134"/>
        <v>-50.8164780916574</v>
      </c>
      <c r="I1723" s="9">
        <v>0.5806955629141917</v>
      </c>
      <c r="J1723" s="9">
        <v>0.5806955629141917</v>
      </c>
      <c r="K1723" s="10">
        <f t="shared" si="132"/>
        <v>13.999794212589109</v>
      </c>
    </row>
    <row r="1724" spans="1:11" ht="12.75">
      <c r="A1724" s="2">
        <v>561491</v>
      </c>
      <c r="B1724" s="2" t="s">
        <v>287</v>
      </c>
      <c r="C1724" s="3">
        <v>8484</v>
      </c>
      <c r="D1724" s="10">
        <v>1.580896</v>
      </c>
      <c r="E1724" s="7">
        <f t="shared" si="130"/>
        <v>0.027655760714352343</v>
      </c>
      <c r="F1724" s="7">
        <f t="shared" si="131"/>
        <v>0.006174771994922371</v>
      </c>
      <c r="G1724" s="9">
        <f t="shared" si="133"/>
        <v>0.22327254197415322</v>
      </c>
      <c r="H1724" s="3">
        <f t="shared" si="134"/>
        <v>-5.499670136892059</v>
      </c>
      <c r="I1724" s="9">
        <v>0.5806955629141917</v>
      </c>
      <c r="J1724" s="9">
        <v>0.5806955629141917</v>
      </c>
      <c r="K1724" s="10">
        <f t="shared" si="132"/>
        <v>0.918019292628794</v>
      </c>
    </row>
    <row r="1725" spans="1:11" ht="12.75">
      <c r="A1725" s="2">
        <v>561492</v>
      </c>
      <c r="B1725" s="2" t="s">
        <v>288</v>
      </c>
      <c r="C1725" s="3">
        <v>14308</v>
      </c>
      <c r="D1725" s="10">
        <v>4.742688</v>
      </c>
      <c r="E1725" s="7">
        <f t="shared" si="130"/>
        <v>0.04664057334994735</v>
      </c>
      <c r="F1725" s="7">
        <f t="shared" si="131"/>
        <v>0.018524315984767115</v>
      </c>
      <c r="G1725" s="9">
        <f t="shared" si="133"/>
        <v>0.3971717038248636</v>
      </c>
      <c r="H1725" s="3">
        <f t="shared" si="134"/>
        <v>-7.1984647919202684</v>
      </c>
      <c r="I1725" s="9">
        <v>0.5806955629141917</v>
      </c>
      <c r="J1725" s="9">
        <v>0.5806955629141917</v>
      </c>
      <c r="K1725" s="10">
        <f t="shared" si="132"/>
        <v>2.754057877886382</v>
      </c>
    </row>
    <row r="1726" spans="1:11" ht="12.75">
      <c r="A1726" s="2">
        <v>561499</v>
      </c>
      <c r="B1726" s="2" t="s">
        <v>289</v>
      </c>
      <c r="C1726" s="3">
        <v>66984</v>
      </c>
      <c r="D1726" s="10">
        <v>17.78508</v>
      </c>
      <c r="E1726" s="7">
        <f t="shared" si="130"/>
        <v>0.2183514233486772</v>
      </c>
      <c r="F1726" s="7">
        <f t="shared" si="131"/>
        <v>0.06946618494287668</v>
      </c>
      <c r="G1726" s="9">
        <f t="shared" si="133"/>
        <v>0.3181393731148193</v>
      </c>
      <c r="H1726" s="3">
        <f t="shared" si="134"/>
        <v>-38.11834316284507</v>
      </c>
      <c r="I1726" s="9">
        <v>0.5806955629141917</v>
      </c>
      <c r="J1726" s="9">
        <v>0.5806955629141917</v>
      </c>
      <c r="K1726" s="10">
        <f t="shared" si="132"/>
        <v>10.327717042073932</v>
      </c>
    </row>
    <row r="1727" spans="1:11" ht="12.75">
      <c r="A1727" s="2">
        <v>5615</v>
      </c>
      <c r="B1727" s="2" t="s">
        <v>290</v>
      </c>
      <c r="C1727" s="3">
        <v>234154</v>
      </c>
      <c r="D1727" s="10">
        <v>212.72931800000003</v>
      </c>
      <c r="E1727" s="7">
        <f t="shared" si="130"/>
        <v>0.7632846527944905</v>
      </c>
      <c r="F1727" s="7">
        <f t="shared" si="131"/>
        <v>0.8308927565667417</v>
      </c>
      <c r="G1727" s="9">
        <f t="shared" si="133"/>
        <v>1.0885752170238567</v>
      </c>
      <c r="H1727" s="3">
        <f t="shared" si="134"/>
        <v>17.309364768290607</v>
      </c>
      <c r="I1727" s="9">
        <v>0.5917561554928435</v>
      </c>
      <c r="J1727" s="9">
        <v>0.5917561554928435</v>
      </c>
      <c r="K1727" s="10">
        <f t="shared" si="132"/>
        <v>125.88388338029458</v>
      </c>
    </row>
    <row r="1728" spans="1:11" ht="12.75">
      <c r="A1728" s="2">
        <v>56151</v>
      </c>
      <c r="B1728" s="2" t="s">
        <v>291</v>
      </c>
      <c r="C1728" s="3">
        <v>106576</v>
      </c>
      <c r="D1728" s="10">
        <v>196.12991000000002</v>
      </c>
      <c r="E1728" s="7">
        <f t="shared" si="130"/>
        <v>0.3474116400156548</v>
      </c>
      <c r="F1728" s="7">
        <f t="shared" si="131"/>
        <v>0.7660576506200567</v>
      </c>
      <c r="G1728" s="9">
        <f t="shared" si="133"/>
        <v>2.205043131501113</v>
      </c>
      <c r="H1728" s="3">
        <f t="shared" si="134"/>
        <v>107.18384486499201</v>
      </c>
      <c r="I1728" s="9">
        <v>0.5917561554928435</v>
      </c>
      <c r="J1728" s="9">
        <v>0.5917561554928435</v>
      </c>
      <c r="K1728" s="10">
        <f t="shared" si="132"/>
        <v>116.06108151875742</v>
      </c>
    </row>
    <row r="1729" spans="1:11" ht="12.75">
      <c r="A1729" s="2">
        <v>561510</v>
      </c>
      <c r="B1729" s="2" t="s">
        <v>291</v>
      </c>
      <c r="C1729" s="3">
        <v>106576</v>
      </c>
      <c r="D1729" s="10">
        <v>196.12991000000002</v>
      </c>
      <c r="E1729" s="7">
        <f t="shared" si="130"/>
        <v>0.3474116400156548</v>
      </c>
      <c r="F1729" s="7">
        <f t="shared" si="131"/>
        <v>0.7660576506200567</v>
      </c>
      <c r="G1729" s="9">
        <f t="shared" si="133"/>
        <v>2.205043131501113</v>
      </c>
      <c r="H1729" s="3">
        <f t="shared" si="134"/>
        <v>107.18384486499201</v>
      </c>
      <c r="I1729" s="9">
        <v>0.5917561554928435</v>
      </c>
      <c r="J1729" s="9">
        <v>0.5917561554928435</v>
      </c>
      <c r="K1729" s="10">
        <f t="shared" si="132"/>
        <v>116.06108151875742</v>
      </c>
    </row>
    <row r="1730" spans="1:11" ht="12.75">
      <c r="A1730" s="2">
        <v>56152</v>
      </c>
      <c r="B1730" s="2" t="s">
        <v>292</v>
      </c>
      <c r="C1730" s="3">
        <v>26320</v>
      </c>
      <c r="D1730" s="10">
        <v>0</v>
      </c>
      <c r="E1730" s="7">
        <f t="shared" si="130"/>
        <v>0.08579674941086204</v>
      </c>
      <c r="F1730" s="7">
        <f t="shared" si="131"/>
        <v>0</v>
      </c>
      <c r="G1730" s="9">
        <f t="shared" si="133"/>
        <v>0</v>
      </c>
      <c r="H1730" s="3" t="str">
        <f t="shared" si="134"/>
        <v> </v>
      </c>
      <c r="I1730" s="9">
        <v>0.5917561554928435</v>
      </c>
      <c r="J1730" s="9">
        <v>0.5917561554928435</v>
      </c>
      <c r="K1730" s="10">
        <f t="shared" si="132"/>
        <v>0</v>
      </c>
    </row>
    <row r="1731" spans="1:11" ht="12.75">
      <c r="A1731" s="2">
        <v>561520</v>
      </c>
      <c r="B1731" s="2" t="s">
        <v>292</v>
      </c>
      <c r="C1731" s="3">
        <v>26320</v>
      </c>
      <c r="D1731" s="10">
        <v>0</v>
      </c>
      <c r="E1731" s="7">
        <f aca="true" t="shared" si="135" ref="E1731:E1794">C1731/C$2104*1000</f>
        <v>0.08579674941086204</v>
      </c>
      <c r="F1731" s="7">
        <f aca="true" t="shared" si="136" ref="F1731:F1794">D1731/D$2104*1000</f>
        <v>0</v>
      </c>
      <c r="G1731" s="9">
        <f t="shared" si="133"/>
        <v>0</v>
      </c>
      <c r="H1731" s="3" t="str">
        <f t="shared" si="134"/>
        <v> </v>
      </c>
      <c r="I1731" s="9">
        <v>0.5917561554928435</v>
      </c>
      <c r="J1731" s="9">
        <v>0.5917561554928435</v>
      </c>
      <c r="K1731" s="10">
        <f aca="true" t="shared" si="137" ref="K1731:K1794">D1731*J1731</f>
        <v>0</v>
      </c>
    </row>
    <row r="1732" spans="1:11" ht="12.75">
      <c r="A1732" s="2">
        <v>56159</v>
      </c>
      <c r="B1732" s="2" t="s">
        <v>293</v>
      </c>
      <c r="C1732" s="3">
        <v>101258</v>
      </c>
      <c r="D1732" s="10">
        <v>16.599408</v>
      </c>
      <c r="E1732" s="7">
        <f t="shared" si="135"/>
        <v>0.33007626336797374</v>
      </c>
      <c r="F1732" s="7">
        <f t="shared" si="136"/>
        <v>0.0648351059466849</v>
      </c>
      <c r="G1732" s="9">
        <f aca="true" t="shared" si="138" ref="G1732:G1795">F1732/E1732</f>
        <v>0.19642462407060696</v>
      </c>
      <c r="H1732" s="3">
        <f aca="true" t="shared" si="139" ref="H1732:H1795">IF(D1732&gt;0,(D1732-(D1732/G1732))," ")</f>
        <v>-67.90836732878547</v>
      </c>
      <c r="I1732" s="9">
        <v>0.5917561554928435</v>
      </c>
      <c r="J1732" s="9">
        <v>0.5917561554928435</v>
      </c>
      <c r="K1732" s="10">
        <f t="shared" si="137"/>
        <v>9.822801861537151</v>
      </c>
    </row>
    <row r="1733" spans="1:11" ht="12.75">
      <c r="A1733" s="2">
        <v>561591</v>
      </c>
      <c r="B1733" s="2" t="s">
        <v>294</v>
      </c>
      <c r="C1733" s="3">
        <v>10687</v>
      </c>
      <c r="D1733" s="10">
        <v>1.580896</v>
      </c>
      <c r="E1733" s="7">
        <f t="shared" si="135"/>
        <v>0.03483700079612017</v>
      </c>
      <c r="F1733" s="7">
        <f t="shared" si="136"/>
        <v>0.006174771994922371</v>
      </c>
      <c r="G1733" s="9">
        <f t="shared" si="138"/>
        <v>0.1772475199877155</v>
      </c>
      <c r="H1733" s="3">
        <f t="shared" si="139"/>
        <v>-7.338247128826667</v>
      </c>
      <c r="I1733" s="9">
        <v>0.5917561554928435</v>
      </c>
      <c r="J1733" s="9">
        <v>0.5917561554928435</v>
      </c>
      <c r="K1733" s="10">
        <f t="shared" si="137"/>
        <v>0.9355049391940145</v>
      </c>
    </row>
    <row r="1734" spans="1:11" ht="12.75">
      <c r="A1734" s="2">
        <v>561599</v>
      </c>
      <c r="B1734" s="2" t="s">
        <v>295</v>
      </c>
      <c r="C1734" s="3">
        <v>90571</v>
      </c>
      <c r="D1734" s="10">
        <v>15.018512</v>
      </c>
      <c r="E1734" s="7">
        <f t="shared" si="135"/>
        <v>0.2952392625718536</v>
      </c>
      <c r="F1734" s="7">
        <f t="shared" si="136"/>
        <v>0.058660333951762525</v>
      </c>
      <c r="G1734" s="9">
        <f t="shared" si="138"/>
        <v>0.19868744231633526</v>
      </c>
      <c r="H1734" s="3">
        <f t="shared" si="139"/>
        <v>-60.57012019995882</v>
      </c>
      <c r="I1734" s="9">
        <v>0.5917561554928435</v>
      </c>
      <c r="J1734" s="9">
        <v>0.5917561554928435</v>
      </c>
      <c r="K1734" s="10">
        <f t="shared" si="137"/>
        <v>8.887296922343136</v>
      </c>
    </row>
    <row r="1735" spans="1:11" ht="12.75">
      <c r="A1735" s="2">
        <v>5616</v>
      </c>
      <c r="B1735" s="2" t="s">
        <v>296</v>
      </c>
      <c r="C1735" s="3">
        <v>792679</v>
      </c>
      <c r="D1735" s="10">
        <v>272.01291799999996</v>
      </c>
      <c r="E1735" s="7">
        <f t="shared" si="135"/>
        <v>2.583939267714769</v>
      </c>
      <c r="F1735" s="7">
        <f t="shared" si="136"/>
        <v>1.0624467063763303</v>
      </c>
      <c r="G1735" s="9">
        <f t="shared" si="138"/>
        <v>0.4111732499486941</v>
      </c>
      <c r="H1735" s="3">
        <f t="shared" si="139"/>
        <v>-389.5401330166738</v>
      </c>
      <c r="I1735" s="9">
        <v>0.3352533410024821</v>
      </c>
      <c r="J1735" s="9">
        <v>0.3352533410024821</v>
      </c>
      <c r="K1735" s="10">
        <f t="shared" si="137"/>
        <v>91.19323955533419</v>
      </c>
    </row>
    <row r="1736" spans="1:11" ht="12.75">
      <c r="A1736" s="2">
        <v>56161</v>
      </c>
      <c r="B1736" s="2" t="s">
        <v>297</v>
      </c>
      <c r="C1736" s="3">
        <v>676707</v>
      </c>
      <c r="D1736" s="10">
        <v>195.339462</v>
      </c>
      <c r="E1736" s="7">
        <f t="shared" si="135"/>
        <v>2.2058989705006167</v>
      </c>
      <c r="F1736" s="7">
        <f t="shared" si="136"/>
        <v>0.7629702646225954</v>
      </c>
      <c r="G1736" s="9">
        <f t="shared" si="138"/>
        <v>0.34587724770071565</v>
      </c>
      <c r="H1736" s="3">
        <f t="shared" si="139"/>
        <v>-369.42582192242037</v>
      </c>
      <c r="I1736" s="9">
        <v>0.3352533410024821</v>
      </c>
      <c r="J1736" s="9">
        <v>0.3352533410024821</v>
      </c>
      <c r="K1736" s="10">
        <f t="shared" si="137"/>
        <v>65.4882072651274</v>
      </c>
    </row>
    <row r="1737" spans="1:11" ht="12.75">
      <c r="A1737" s="2">
        <v>561611</v>
      </c>
      <c r="B1737" s="2" t="s">
        <v>298</v>
      </c>
      <c r="C1737" s="3">
        <v>40347</v>
      </c>
      <c r="D1737" s="10">
        <v>13.437616</v>
      </c>
      <c r="E1737" s="7">
        <f t="shared" si="135"/>
        <v>0.13152133162918125</v>
      </c>
      <c r="F1737" s="7">
        <f t="shared" si="136"/>
        <v>0.052485561956840156</v>
      </c>
      <c r="G1737" s="9">
        <f t="shared" si="138"/>
        <v>0.3990650133076583</v>
      </c>
      <c r="H1737" s="3">
        <f t="shared" si="139"/>
        <v>-20.235132930361125</v>
      </c>
      <c r="I1737" s="9">
        <v>0.3352533410024821</v>
      </c>
      <c r="J1737" s="9">
        <v>0.3352533410024821</v>
      </c>
      <c r="K1737" s="10">
        <f t="shared" si="137"/>
        <v>4.505005659108409</v>
      </c>
    </row>
    <row r="1738" spans="1:11" ht="12.75">
      <c r="A1738" s="2">
        <v>561612</v>
      </c>
      <c r="B1738" s="2" t="s">
        <v>299</v>
      </c>
      <c r="C1738" s="3">
        <v>608593</v>
      </c>
      <c r="D1738" s="10">
        <v>181.901846</v>
      </c>
      <c r="E1738" s="7">
        <f t="shared" si="135"/>
        <v>1.983864024095926</v>
      </c>
      <c r="F1738" s="7">
        <f t="shared" si="136"/>
        <v>0.7104847026657553</v>
      </c>
      <c r="G1738" s="9">
        <f t="shared" si="138"/>
        <v>0.3581317540094679</v>
      </c>
      <c r="H1738" s="3">
        <f t="shared" si="139"/>
        <v>-326.01694076915953</v>
      </c>
      <c r="I1738" s="9">
        <v>0.3352533410024821</v>
      </c>
      <c r="J1738" s="9">
        <v>0.3352533410024821</v>
      </c>
      <c r="K1738" s="10">
        <f t="shared" si="137"/>
        <v>60.98320160601899</v>
      </c>
    </row>
    <row r="1739" spans="1:11" ht="12.75">
      <c r="A1739" s="2">
        <v>561613</v>
      </c>
      <c r="B1739" s="2" t="s">
        <v>300</v>
      </c>
      <c r="C1739" s="3">
        <v>27767</v>
      </c>
      <c r="D1739" s="10">
        <v>0</v>
      </c>
      <c r="E1739" s="7">
        <f t="shared" si="135"/>
        <v>0.09051361477550937</v>
      </c>
      <c r="F1739" s="7">
        <f t="shared" si="136"/>
        <v>0</v>
      </c>
      <c r="G1739" s="9">
        <f t="shared" si="138"/>
        <v>0</v>
      </c>
      <c r="H1739" s="3" t="str">
        <f t="shared" si="139"/>
        <v> </v>
      </c>
      <c r="I1739" s="9">
        <v>0.3352533410024821</v>
      </c>
      <c r="J1739" s="9">
        <v>0.3352533410024821</v>
      </c>
      <c r="K1739" s="10">
        <f t="shared" si="137"/>
        <v>0</v>
      </c>
    </row>
    <row r="1740" spans="1:11" ht="12.75">
      <c r="A1740" s="2">
        <v>56162</v>
      </c>
      <c r="B1740" s="2" t="s">
        <v>301</v>
      </c>
      <c r="C1740" s="3">
        <v>115972</v>
      </c>
      <c r="D1740" s="10">
        <v>76.673456</v>
      </c>
      <c r="E1740" s="7">
        <f t="shared" si="135"/>
        <v>0.3780402972141525</v>
      </c>
      <c r="F1740" s="7">
        <f t="shared" si="136"/>
        <v>0.299476441753735</v>
      </c>
      <c r="G1740" s="9">
        <f t="shared" si="138"/>
        <v>0.7921812673427442</v>
      </c>
      <c r="H1740" s="3">
        <f t="shared" si="139"/>
        <v>-20.11431109425338</v>
      </c>
      <c r="I1740" s="9">
        <v>0.3352533410024821</v>
      </c>
      <c r="J1740" s="9">
        <v>0.3352533410024821</v>
      </c>
      <c r="K1740" s="10">
        <f t="shared" si="137"/>
        <v>25.70503229020681</v>
      </c>
    </row>
    <row r="1741" spans="1:11" ht="12.75">
      <c r="A1741" s="2">
        <v>561621</v>
      </c>
      <c r="B1741" s="2" t="s">
        <v>302</v>
      </c>
      <c r="C1741" s="3">
        <v>100824</v>
      </c>
      <c r="D1741" s="10">
        <v>66.990468</v>
      </c>
      <c r="E1741" s="7">
        <f t="shared" si="135"/>
        <v>0.3286615297340712</v>
      </c>
      <c r="F1741" s="7">
        <f t="shared" si="136"/>
        <v>0.2616559632848355</v>
      </c>
      <c r="G1741" s="9">
        <f t="shared" si="138"/>
        <v>0.7961259216938116</v>
      </c>
      <c r="H1741" s="3">
        <f t="shared" si="139"/>
        <v>-17.155100150165566</v>
      </c>
      <c r="I1741" s="9">
        <v>0.3352533410024821</v>
      </c>
      <c r="J1741" s="9">
        <v>0.3352533410024821</v>
      </c>
      <c r="K1741" s="10">
        <f t="shared" si="137"/>
        <v>22.458778212319867</v>
      </c>
    </row>
    <row r="1742" spans="1:11" ht="12.75">
      <c r="A1742" s="2">
        <v>561622</v>
      </c>
      <c r="B1742" s="2" t="s">
        <v>303</v>
      </c>
      <c r="C1742" s="3">
        <v>15148</v>
      </c>
      <c r="D1742" s="10">
        <v>9.682988000000002</v>
      </c>
      <c r="E1742" s="7">
        <f t="shared" si="135"/>
        <v>0.04937876748008124</v>
      </c>
      <c r="F1742" s="7">
        <f t="shared" si="136"/>
        <v>0.03782047846889953</v>
      </c>
      <c r="G1742" s="9">
        <f t="shared" si="138"/>
        <v>0.7659259313055115</v>
      </c>
      <c r="H1742" s="3">
        <f t="shared" si="139"/>
        <v>-2.9592109440877987</v>
      </c>
      <c r="I1742" s="9">
        <v>0.3352533410024821</v>
      </c>
      <c r="J1742" s="9">
        <v>0.3352533410024821</v>
      </c>
      <c r="K1742" s="10">
        <f t="shared" si="137"/>
        <v>3.2462540778869426</v>
      </c>
    </row>
    <row r="1743" spans="1:11" ht="12.75">
      <c r="A1743" s="2">
        <v>5617</v>
      </c>
      <c r="B1743" s="2" t="s">
        <v>615</v>
      </c>
      <c r="C1743" s="3">
        <v>1626393</v>
      </c>
      <c r="D1743" s="10">
        <v>1426.3634160000001</v>
      </c>
      <c r="E1743" s="7">
        <f t="shared" si="135"/>
        <v>5.301642578441496</v>
      </c>
      <c r="F1743" s="7">
        <f t="shared" si="136"/>
        <v>5.57118803241871</v>
      </c>
      <c r="G1743" s="9">
        <f t="shared" si="138"/>
        <v>1.0508418758882934</v>
      </c>
      <c r="H1743" s="3">
        <f t="shared" si="139"/>
        <v>69.01037485451616</v>
      </c>
      <c r="I1743" s="9">
        <v>0.5019630026548063</v>
      </c>
      <c r="J1743" s="9">
        <v>0.5019630026548063</v>
      </c>
      <c r="K1743" s="10">
        <f t="shared" si="137"/>
        <v>715.9816631723266</v>
      </c>
    </row>
    <row r="1744" spans="1:11" ht="12.75">
      <c r="A1744" s="2">
        <v>56171</v>
      </c>
      <c r="B1744" s="2" t="s">
        <v>616</v>
      </c>
      <c r="C1744" s="3">
        <v>94275</v>
      </c>
      <c r="D1744" s="10">
        <v>110.86033200000001</v>
      </c>
      <c r="E1744" s="7">
        <f t="shared" si="135"/>
        <v>0.3073133947837774</v>
      </c>
      <c r="F1744" s="7">
        <f t="shared" si="136"/>
        <v>0.4330058861439313</v>
      </c>
      <c r="G1744" s="9">
        <f t="shared" si="138"/>
        <v>1.4090042721651943</v>
      </c>
      <c r="H1744" s="3">
        <f t="shared" si="139"/>
        <v>32.1804201004834</v>
      </c>
      <c r="I1744" s="9">
        <v>0.5019630026548063</v>
      </c>
      <c r="J1744" s="9">
        <v>0.5019630026548063</v>
      </c>
      <c r="K1744" s="10">
        <f t="shared" si="137"/>
        <v>55.647785126028715</v>
      </c>
    </row>
    <row r="1745" spans="1:11" ht="12.75">
      <c r="A1745" s="2">
        <v>561710</v>
      </c>
      <c r="B1745" s="2" t="s">
        <v>616</v>
      </c>
      <c r="C1745" s="3">
        <v>94275</v>
      </c>
      <c r="D1745" s="10">
        <v>110.86033200000001</v>
      </c>
      <c r="E1745" s="7">
        <f t="shared" si="135"/>
        <v>0.3073133947837774</v>
      </c>
      <c r="F1745" s="7">
        <f t="shared" si="136"/>
        <v>0.4330058861439313</v>
      </c>
      <c r="G1745" s="9">
        <f t="shared" si="138"/>
        <v>1.4090042721651943</v>
      </c>
      <c r="H1745" s="3">
        <f t="shared" si="139"/>
        <v>32.1804201004834</v>
      </c>
      <c r="I1745" s="9">
        <v>0.5019630026548063</v>
      </c>
      <c r="J1745" s="9">
        <v>0.5019630026548063</v>
      </c>
      <c r="K1745" s="10">
        <f t="shared" si="137"/>
        <v>55.647785126028715</v>
      </c>
    </row>
    <row r="1746" spans="1:11" ht="12.75">
      <c r="A1746" s="2">
        <v>56172</v>
      </c>
      <c r="B1746" s="2" t="s">
        <v>617</v>
      </c>
      <c r="C1746" s="3">
        <v>926049</v>
      </c>
      <c r="D1746" s="10">
        <v>480.09835400000003</v>
      </c>
      <c r="E1746" s="7">
        <f t="shared" si="135"/>
        <v>3.018692780971861</v>
      </c>
      <c r="F1746" s="7">
        <f t="shared" si="136"/>
        <v>1.8752010702079875</v>
      </c>
      <c r="G1746" s="9">
        <f t="shared" si="138"/>
        <v>0.6211963940246582</v>
      </c>
      <c r="H1746" s="3">
        <f t="shared" si="139"/>
        <v>-292.7624652483208</v>
      </c>
      <c r="I1746" s="9">
        <v>0.5019630026548063</v>
      </c>
      <c r="J1746" s="9">
        <v>0.5019630026548063</v>
      </c>
      <c r="K1746" s="10">
        <f t="shared" si="137"/>
        <v>240.99161134347017</v>
      </c>
    </row>
    <row r="1747" spans="1:11" ht="12.75">
      <c r="A1747" s="2">
        <v>561720</v>
      </c>
      <c r="B1747" s="2" t="s">
        <v>617</v>
      </c>
      <c r="C1747" s="3">
        <v>926049</v>
      </c>
      <c r="D1747" s="10">
        <v>480.09835400000003</v>
      </c>
      <c r="E1747" s="7">
        <f t="shared" si="135"/>
        <v>3.018692780971861</v>
      </c>
      <c r="F1747" s="7">
        <f t="shared" si="136"/>
        <v>1.8752010702079875</v>
      </c>
      <c r="G1747" s="9">
        <f t="shared" si="138"/>
        <v>0.6211963940246582</v>
      </c>
      <c r="H1747" s="3">
        <f t="shared" si="139"/>
        <v>-292.7624652483208</v>
      </c>
      <c r="I1747" s="9">
        <v>0.5019630026548063</v>
      </c>
      <c r="J1747" s="9">
        <v>0.5019630026548063</v>
      </c>
      <c r="K1747" s="10">
        <f t="shared" si="137"/>
        <v>240.99161134347017</v>
      </c>
    </row>
    <row r="1748" spans="1:11" ht="12.75">
      <c r="A1748" s="2">
        <v>56173</v>
      </c>
      <c r="B1748" s="2" t="s">
        <v>618</v>
      </c>
      <c r="C1748" s="3">
        <v>517238</v>
      </c>
      <c r="D1748" s="10">
        <v>689.270656</v>
      </c>
      <c r="E1748" s="7">
        <f t="shared" si="135"/>
        <v>1.6860691136692805</v>
      </c>
      <c r="F1748" s="7">
        <f t="shared" si="136"/>
        <v>2.692200589786154</v>
      </c>
      <c r="G1748" s="9">
        <f t="shared" si="138"/>
        <v>1.596732048502624</v>
      </c>
      <c r="H1748" s="3">
        <f t="shared" si="139"/>
        <v>257.59481117282246</v>
      </c>
      <c r="I1748" s="9">
        <v>0.5019630026548063</v>
      </c>
      <c r="J1748" s="9">
        <v>0.5019630026548063</v>
      </c>
      <c r="K1748" s="10">
        <f t="shared" si="137"/>
        <v>345.9883681276081</v>
      </c>
    </row>
    <row r="1749" spans="1:11" ht="12.75">
      <c r="A1749" s="2">
        <v>561730</v>
      </c>
      <c r="B1749" s="2" t="s">
        <v>618</v>
      </c>
      <c r="C1749" s="3">
        <v>517238</v>
      </c>
      <c r="D1749" s="10">
        <v>689.270656</v>
      </c>
      <c r="E1749" s="7">
        <f t="shared" si="135"/>
        <v>1.6860691136692805</v>
      </c>
      <c r="F1749" s="7">
        <f t="shared" si="136"/>
        <v>2.692200589786154</v>
      </c>
      <c r="G1749" s="9">
        <f t="shared" si="138"/>
        <v>1.596732048502624</v>
      </c>
      <c r="H1749" s="3">
        <f t="shared" si="139"/>
        <v>257.59481117282246</v>
      </c>
      <c r="I1749" s="9">
        <v>0.5019630026548063</v>
      </c>
      <c r="J1749" s="9">
        <v>0.5019630026548063</v>
      </c>
      <c r="K1749" s="10">
        <f t="shared" si="137"/>
        <v>345.9883681276081</v>
      </c>
    </row>
    <row r="1750" spans="1:11" ht="12.75">
      <c r="A1750" s="2">
        <v>56174</v>
      </c>
      <c r="B1750" s="2" t="s">
        <v>619</v>
      </c>
      <c r="C1750" s="3">
        <v>36743</v>
      </c>
      <c r="D1750" s="10">
        <v>89.61704200000001</v>
      </c>
      <c r="E1750" s="7">
        <f t="shared" si="135"/>
        <v>0.11977317490894014</v>
      </c>
      <c r="F1750" s="7">
        <f t="shared" si="136"/>
        <v>0.3500323874621619</v>
      </c>
      <c r="G1750" s="9">
        <f t="shared" si="138"/>
        <v>2.9224606238273365</v>
      </c>
      <c r="H1750" s="3">
        <f t="shared" si="139"/>
        <v>58.95211489393861</v>
      </c>
      <c r="I1750" s="9">
        <v>0.5019630026548063</v>
      </c>
      <c r="J1750" s="9">
        <v>0.5019630026548063</v>
      </c>
      <c r="K1750" s="10">
        <f t="shared" si="137"/>
        <v>44.9844394913619</v>
      </c>
    </row>
    <row r="1751" spans="1:11" ht="12.75">
      <c r="A1751" s="2">
        <v>561740</v>
      </c>
      <c r="B1751" s="2" t="s">
        <v>619</v>
      </c>
      <c r="C1751" s="3">
        <v>36743</v>
      </c>
      <c r="D1751" s="10">
        <v>89.61704200000001</v>
      </c>
      <c r="E1751" s="7">
        <f t="shared" si="135"/>
        <v>0.11977317490894014</v>
      </c>
      <c r="F1751" s="7">
        <f t="shared" si="136"/>
        <v>0.3500323874621619</v>
      </c>
      <c r="G1751" s="9">
        <f t="shared" si="138"/>
        <v>2.9224606238273365</v>
      </c>
      <c r="H1751" s="3">
        <f t="shared" si="139"/>
        <v>58.95211489393861</v>
      </c>
      <c r="I1751" s="9">
        <v>0.5019630026548063</v>
      </c>
      <c r="J1751" s="9">
        <v>0.5019630026548063</v>
      </c>
      <c r="K1751" s="10">
        <f t="shared" si="137"/>
        <v>44.9844394913619</v>
      </c>
    </row>
    <row r="1752" spans="1:11" ht="12.75">
      <c r="A1752" s="2">
        <v>56179</v>
      </c>
      <c r="B1752" s="2" t="s">
        <v>620</v>
      </c>
      <c r="C1752" s="3">
        <v>52088</v>
      </c>
      <c r="D1752" s="10">
        <v>56.51703200000001</v>
      </c>
      <c r="E1752" s="7">
        <f t="shared" si="135"/>
        <v>0.16979411410763612</v>
      </c>
      <c r="F1752" s="7">
        <f>D1752/D$2104*1000</f>
        <v>0.2207480988184748</v>
      </c>
      <c r="G1752" s="9">
        <f t="shared" si="138"/>
        <v>1.300092762217528</v>
      </c>
      <c r="H1752" s="3">
        <f t="shared" si="139"/>
        <v>13.045493935592468</v>
      </c>
      <c r="I1752" s="9">
        <v>0.5019630026548063</v>
      </c>
      <c r="J1752" s="9">
        <v>0.5019630026548063</v>
      </c>
      <c r="K1752" s="10">
        <f t="shared" si="137"/>
        <v>28.369459083857777</v>
      </c>
    </row>
    <row r="1753" spans="1:11" ht="12.75">
      <c r="A1753" s="2">
        <v>561790</v>
      </c>
      <c r="B1753" s="2" t="s">
        <v>620</v>
      </c>
      <c r="C1753" s="3">
        <v>52088</v>
      </c>
      <c r="D1753" s="10">
        <v>56.51703200000001</v>
      </c>
      <c r="E1753" s="7">
        <f t="shared" si="135"/>
        <v>0.16979411410763612</v>
      </c>
      <c r="F1753" s="7">
        <f>D1753/D$2104*1000</f>
        <v>0.2207480988184748</v>
      </c>
      <c r="G1753" s="9">
        <f t="shared" si="138"/>
        <v>1.300092762217528</v>
      </c>
      <c r="H1753" s="3">
        <f t="shared" si="139"/>
        <v>13.045493935592468</v>
      </c>
      <c r="I1753" s="9">
        <v>0.5019630026548063</v>
      </c>
      <c r="J1753" s="9">
        <v>0.5019630026548063</v>
      </c>
      <c r="K1753" s="10">
        <f t="shared" si="137"/>
        <v>28.369459083857777</v>
      </c>
    </row>
    <row r="1754" spans="1:11" ht="12.75">
      <c r="A1754" s="2">
        <v>5619</v>
      </c>
      <c r="B1754" s="2" t="s">
        <v>621</v>
      </c>
      <c r="C1754" s="3">
        <v>283599</v>
      </c>
      <c r="D1754" s="10">
        <v>53.157628</v>
      </c>
      <c r="E1754" s="7">
        <f t="shared" si="135"/>
        <v>0.9244632346569553</v>
      </c>
      <c r="F1754" s="7">
        <f t="shared" si="136"/>
        <v>0.20762670832926475</v>
      </c>
      <c r="G1754" s="9">
        <f t="shared" si="138"/>
        <v>0.22459163387531544</v>
      </c>
      <c r="H1754" s="3">
        <f t="shared" si="139"/>
        <v>-183.528071653047</v>
      </c>
      <c r="I1754" s="9">
        <v>0.0016700341040120114</v>
      </c>
      <c r="J1754" s="9">
        <v>0.0016700341040120114</v>
      </c>
      <c r="K1754" s="10">
        <f t="shared" si="137"/>
        <v>0.08877505164838381</v>
      </c>
    </row>
    <row r="1755" spans="1:11" ht="12.75">
      <c r="A1755" s="2">
        <v>56191</v>
      </c>
      <c r="B1755" s="2" t="s">
        <v>622</v>
      </c>
      <c r="C1755" s="3">
        <v>42131</v>
      </c>
      <c r="D1755" s="10">
        <v>1.580896</v>
      </c>
      <c r="E1755" s="7">
        <f t="shared" si="135"/>
        <v>0.13733673440079897</v>
      </c>
      <c r="F1755" s="7">
        <f t="shared" si="136"/>
        <v>0.006174771994922371</v>
      </c>
      <c r="G1755" s="9">
        <f t="shared" si="138"/>
        <v>0.04496081854474653</v>
      </c>
      <c r="H1755" s="3">
        <f t="shared" si="139"/>
        <v>-33.58074142496455</v>
      </c>
      <c r="I1755" s="9">
        <v>0.0016700341040120114</v>
      </c>
      <c r="J1755" s="9">
        <v>0.0016700341040120114</v>
      </c>
      <c r="K1755" s="10">
        <f t="shared" si="137"/>
        <v>0.002640150234896173</v>
      </c>
    </row>
    <row r="1756" spans="1:11" ht="12.75">
      <c r="A1756" s="2">
        <v>561910</v>
      </c>
      <c r="B1756" s="2" t="s">
        <v>622</v>
      </c>
      <c r="C1756" s="3">
        <v>42131</v>
      </c>
      <c r="D1756" s="10">
        <v>1.580896</v>
      </c>
      <c r="E1756" s="7">
        <f t="shared" si="135"/>
        <v>0.13733673440079897</v>
      </c>
      <c r="F1756" s="7">
        <f t="shared" si="136"/>
        <v>0.006174771994922371</v>
      </c>
      <c r="G1756" s="9">
        <f t="shared" si="138"/>
        <v>0.04496081854474653</v>
      </c>
      <c r="H1756" s="3">
        <f t="shared" si="139"/>
        <v>-33.58074142496455</v>
      </c>
      <c r="I1756" s="9">
        <v>0.0016700341040120114</v>
      </c>
      <c r="J1756" s="9">
        <v>0.0016700341040120114</v>
      </c>
      <c r="K1756" s="10">
        <f t="shared" si="137"/>
        <v>0.002640150234896173</v>
      </c>
    </row>
    <row r="1757" spans="1:11" ht="12.75">
      <c r="A1757" s="2">
        <v>56192</v>
      </c>
      <c r="B1757" s="2" t="s">
        <v>623</v>
      </c>
      <c r="C1757" s="3">
        <v>75529</v>
      </c>
      <c r="D1757" s="10">
        <v>12.647168</v>
      </c>
      <c r="E1757" s="7">
        <f t="shared" si="135"/>
        <v>0.24620602911295592</v>
      </c>
      <c r="F1757" s="7">
        <f t="shared" si="136"/>
        <v>0.04939817595937897</v>
      </c>
      <c r="G1757" s="9">
        <f t="shared" si="138"/>
        <v>0.20063755602311334</v>
      </c>
      <c r="H1757" s="3">
        <f t="shared" si="139"/>
        <v>-50.38773060364454</v>
      </c>
      <c r="I1757" s="9">
        <v>0.0016700341040120114</v>
      </c>
      <c r="J1757" s="9">
        <v>0.0016700341040120114</v>
      </c>
      <c r="K1757" s="10">
        <f t="shared" si="137"/>
        <v>0.021121201879169382</v>
      </c>
    </row>
    <row r="1758" spans="1:11" ht="12.75">
      <c r="A1758" s="2">
        <v>561920</v>
      </c>
      <c r="B1758" s="2" t="s">
        <v>623</v>
      </c>
      <c r="C1758" s="3">
        <v>75529</v>
      </c>
      <c r="D1758" s="10">
        <v>12.647168</v>
      </c>
      <c r="E1758" s="7">
        <f t="shared" si="135"/>
        <v>0.24620602911295592</v>
      </c>
      <c r="F1758" s="7">
        <f t="shared" si="136"/>
        <v>0.04939817595937897</v>
      </c>
      <c r="G1758" s="9">
        <f t="shared" si="138"/>
        <v>0.20063755602311334</v>
      </c>
      <c r="H1758" s="3">
        <f t="shared" si="139"/>
        <v>-50.38773060364454</v>
      </c>
      <c r="I1758" s="9">
        <v>0.0016700341040120114</v>
      </c>
      <c r="J1758" s="9">
        <v>0.0016700341040120114</v>
      </c>
      <c r="K1758" s="10">
        <f t="shared" si="137"/>
        <v>0.021121201879169382</v>
      </c>
    </row>
    <row r="1759" spans="1:11" ht="12.75">
      <c r="A1759" s="2">
        <v>56199</v>
      </c>
      <c r="B1759" s="2" t="s">
        <v>624</v>
      </c>
      <c r="C1759" s="3">
        <v>165939</v>
      </c>
      <c r="D1759" s="10">
        <v>38.929564</v>
      </c>
      <c r="E1759" s="7">
        <f t="shared" si="135"/>
        <v>0.5409204711432005</v>
      </c>
      <c r="F1759" s="7">
        <f t="shared" si="136"/>
        <v>0.15205376037496338</v>
      </c>
      <c r="G1759" s="9">
        <f t="shared" si="138"/>
        <v>0.2811018781626208</v>
      </c>
      <c r="H1759" s="3">
        <f t="shared" si="139"/>
        <v>-99.55959962443791</v>
      </c>
      <c r="I1759" s="9">
        <v>0.0016700341040120114</v>
      </c>
      <c r="J1759" s="9">
        <v>0.0016700341040120114</v>
      </c>
      <c r="K1759" s="10">
        <f t="shared" si="137"/>
        <v>0.06501369953431825</v>
      </c>
    </row>
    <row r="1760" spans="1:11" ht="12.75">
      <c r="A1760" s="2">
        <v>561990</v>
      </c>
      <c r="B1760" s="2" t="s">
        <v>624</v>
      </c>
      <c r="C1760" s="3">
        <v>165939</v>
      </c>
      <c r="D1760" s="10">
        <v>38.929564</v>
      </c>
      <c r="E1760" s="7">
        <f t="shared" si="135"/>
        <v>0.5409204711432005</v>
      </c>
      <c r="F1760" s="7">
        <f t="shared" si="136"/>
        <v>0.15205376037496338</v>
      </c>
      <c r="G1760" s="9">
        <f t="shared" si="138"/>
        <v>0.2811018781626208</v>
      </c>
      <c r="H1760" s="3">
        <f t="shared" si="139"/>
        <v>-99.55959962443791</v>
      </c>
      <c r="I1760" s="9">
        <v>0.0016700341040120114</v>
      </c>
      <c r="J1760" s="9">
        <v>0.0016700341040120114</v>
      </c>
      <c r="K1760" s="10">
        <f t="shared" si="137"/>
        <v>0.06501369953431825</v>
      </c>
    </row>
    <row r="1761" spans="1:11" ht="12.75">
      <c r="A1761" s="2">
        <v>562</v>
      </c>
      <c r="B1761" s="2" t="s">
        <v>625</v>
      </c>
      <c r="C1761" s="3">
        <v>348475</v>
      </c>
      <c r="D1761" s="10">
        <v>120.04929</v>
      </c>
      <c r="E1761" s="7">
        <f t="shared" si="135"/>
        <v>1.1359430946409632</v>
      </c>
      <c r="F1761" s="7">
        <f t="shared" si="136"/>
        <v>0.4688967483644175</v>
      </c>
      <c r="G1761" s="9">
        <f t="shared" si="138"/>
        <v>0.41278189953047023</v>
      </c>
      <c r="H1761" s="3">
        <f t="shared" si="139"/>
        <v>-170.78054080545263</v>
      </c>
      <c r="I1761" s="12">
        <v>0.2547363492978301</v>
      </c>
      <c r="J1761" s="12">
        <v>0.2547363492978301</v>
      </c>
      <c r="K1761" s="10">
        <f t="shared" si="137"/>
        <v>30.580917870396505</v>
      </c>
    </row>
    <row r="1762" spans="1:11" ht="12.75">
      <c r="A1762" s="2">
        <v>5621</v>
      </c>
      <c r="B1762" s="2" t="s">
        <v>626</v>
      </c>
      <c r="C1762" s="3">
        <v>187434</v>
      </c>
      <c r="D1762" s="10">
        <v>3.161792</v>
      </c>
      <c r="E1762" s="7">
        <f t="shared" si="135"/>
        <v>0.6109889030803768</v>
      </c>
      <c r="F1762" s="7">
        <f t="shared" si="136"/>
        <v>0.012349543989844742</v>
      </c>
      <c r="G1762" s="9">
        <f t="shared" si="138"/>
        <v>0.020212386718617924</v>
      </c>
      <c r="H1762" s="3">
        <f t="shared" si="139"/>
        <v>-153.26664191115347</v>
      </c>
      <c r="I1762" s="12">
        <v>0.2547363492978301</v>
      </c>
      <c r="J1762" s="12">
        <v>0.2547363492978301</v>
      </c>
      <c r="K1762" s="10">
        <f t="shared" si="137"/>
        <v>0.8054233513190849</v>
      </c>
    </row>
    <row r="1763" spans="1:11" ht="12.75">
      <c r="A1763" s="2">
        <v>56211</v>
      </c>
      <c r="B1763" s="2" t="s">
        <v>626</v>
      </c>
      <c r="C1763" s="3">
        <v>187434</v>
      </c>
      <c r="D1763" s="10">
        <v>3.161792</v>
      </c>
      <c r="E1763" s="7">
        <f t="shared" si="135"/>
        <v>0.6109889030803768</v>
      </c>
      <c r="F1763" s="7">
        <f t="shared" si="136"/>
        <v>0.012349543989844742</v>
      </c>
      <c r="G1763" s="9">
        <f t="shared" si="138"/>
        <v>0.020212386718617924</v>
      </c>
      <c r="H1763" s="3">
        <f t="shared" si="139"/>
        <v>-153.26664191115347</v>
      </c>
      <c r="I1763" s="12">
        <v>0.2547363492978301</v>
      </c>
      <c r="J1763" s="12">
        <v>0.2547363492978301</v>
      </c>
      <c r="K1763" s="10">
        <f t="shared" si="137"/>
        <v>0.8054233513190849</v>
      </c>
    </row>
    <row r="1764" spans="1:11" ht="12.75">
      <c r="A1764" s="2">
        <v>562111</v>
      </c>
      <c r="B1764" s="2" t="s">
        <v>627</v>
      </c>
      <c r="C1764" s="3">
        <v>171515</v>
      </c>
      <c r="D1764" s="10">
        <v>0</v>
      </c>
      <c r="E1764" s="7">
        <f t="shared" si="135"/>
        <v>0.5590968645594226</v>
      </c>
      <c r="F1764" s="7">
        <f t="shared" si="136"/>
        <v>0</v>
      </c>
      <c r="G1764" s="9">
        <f t="shared" si="138"/>
        <v>0</v>
      </c>
      <c r="H1764" s="3" t="str">
        <f t="shared" si="139"/>
        <v> </v>
      </c>
      <c r="I1764" s="12">
        <v>0.2547363492978301</v>
      </c>
      <c r="J1764" s="12">
        <v>0.2547363492978301</v>
      </c>
      <c r="K1764" s="10">
        <f t="shared" si="137"/>
        <v>0</v>
      </c>
    </row>
    <row r="1765" spans="1:11" ht="12.75">
      <c r="A1765" s="2">
        <v>562112</v>
      </c>
      <c r="B1765" s="2" t="s">
        <v>628</v>
      </c>
      <c r="C1765" s="3">
        <v>9013</v>
      </c>
      <c r="D1765" s="10">
        <v>1.580896</v>
      </c>
      <c r="E1765" s="7">
        <f t="shared" si="135"/>
        <v>0.02938017106535333</v>
      </c>
      <c r="F1765" s="7">
        <f t="shared" si="136"/>
        <v>0.006174771994922371</v>
      </c>
      <c r="G1765" s="9">
        <f t="shared" si="138"/>
        <v>0.21016800689101475</v>
      </c>
      <c r="H1765" s="3">
        <f t="shared" si="139"/>
        <v>-5.941162297007087</v>
      </c>
      <c r="I1765" s="12">
        <v>0.2547363492978301</v>
      </c>
      <c r="J1765" s="12">
        <v>0.2547363492978301</v>
      </c>
      <c r="K1765" s="10">
        <f t="shared" si="137"/>
        <v>0.40271167565954247</v>
      </c>
    </row>
    <row r="1766" spans="1:11" ht="12.75">
      <c r="A1766" s="2">
        <v>562119</v>
      </c>
      <c r="B1766" s="2" t="s">
        <v>629</v>
      </c>
      <c r="C1766" s="3">
        <v>6906</v>
      </c>
      <c r="D1766" s="10">
        <v>1.580896</v>
      </c>
      <c r="E1766" s="7">
        <f t="shared" si="135"/>
        <v>0.022511867455600812</v>
      </c>
      <c r="F1766" s="7">
        <f t="shared" si="136"/>
        <v>0.006174771994922371</v>
      </c>
      <c r="G1766" s="9">
        <f t="shared" si="138"/>
        <v>0.2742896388804975</v>
      </c>
      <c r="H1766" s="3">
        <f t="shared" si="139"/>
        <v>-4.182704865320198</v>
      </c>
      <c r="I1766" s="12">
        <v>0.2547363492978301</v>
      </c>
      <c r="J1766" s="12">
        <v>0.2547363492978301</v>
      </c>
      <c r="K1766" s="10">
        <f t="shared" si="137"/>
        <v>0.40271167565954247</v>
      </c>
    </row>
    <row r="1767" spans="1:11" ht="12.75">
      <c r="A1767" s="2">
        <v>5622</v>
      </c>
      <c r="B1767" s="2" t="s">
        <v>630</v>
      </c>
      <c r="C1767" s="3">
        <v>46362</v>
      </c>
      <c r="D1767" s="10">
        <v>69.85584200000001</v>
      </c>
      <c r="E1767" s="7">
        <f t="shared" si="135"/>
        <v>0.15112875745389004</v>
      </c>
      <c r="F1767" s="7">
        <f t="shared" si="136"/>
        <v>0.2728477375256323</v>
      </c>
      <c r="G1767" s="9">
        <f t="shared" si="138"/>
        <v>1.8053991981564408</v>
      </c>
      <c r="H1767" s="3">
        <f t="shared" si="139"/>
        <v>31.163101872867813</v>
      </c>
      <c r="I1767" s="12">
        <v>0.2547363492978301</v>
      </c>
      <c r="J1767" s="12">
        <v>0.2547363492978301</v>
      </c>
      <c r="K1767" s="10">
        <f t="shared" si="137"/>
        <v>17.794822168206036</v>
      </c>
    </row>
    <row r="1768" spans="1:11" ht="12.75">
      <c r="A1768" s="2">
        <v>56221</v>
      </c>
      <c r="B1768" s="2" t="s">
        <v>630</v>
      </c>
      <c r="C1768" s="3">
        <v>46362</v>
      </c>
      <c r="D1768" s="10">
        <v>69.85584200000001</v>
      </c>
      <c r="E1768" s="7">
        <f t="shared" si="135"/>
        <v>0.15112875745389004</v>
      </c>
      <c r="F1768" s="7">
        <f t="shared" si="136"/>
        <v>0.2728477375256323</v>
      </c>
      <c r="G1768" s="9">
        <f t="shared" si="138"/>
        <v>1.8053991981564408</v>
      </c>
      <c r="H1768" s="3">
        <f t="shared" si="139"/>
        <v>31.163101872867813</v>
      </c>
      <c r="I1768" s="12">
        <v>0.2547363492978301</v>
      </c>
      <c r="J1768" s="12">
        <v>0.2547363492978301</v>
      </c>
      <c r="K1768" s="10">
        <f t="shared" si="137"/>
        <v>17.794822168206036</v>
      </c>
    </row>
    <row r="1769" spans="1:11" ht="12.75">
      <c r="A1769" s="2">
        <v>562211</v>
      </c>
      <c r="B1769" s="2" t="s">
        <v>631</v>
      </c>
      <c r="C1769" s="3">
        <v>20649</v>
      </c>
      <c r="D1769" s="10">
        <v>69.85584200000001</v>
      </c>
      <c r="E1769" s="7">
        <f t="shared" si="135"/>
        <v>0.06731067927754143</v>
      </c>
      <c r="F1769" s="7">
        <f t="shared" si="136"/>
        <v>0.2728477375256323</v>
      </c>
      <c r="G1769" s="9">
        <f t="shared" si="138"/>
        <v>4.053557926530529</v>
      </c>
      <c r="H1769" s="3">
        <f t="shared" si="139"/>
        <v>52.62262533796746</v>
      </c>
      <c r="I1769" s="12">
        <v>0.2547363492978301</v>
      </c>
      <c r="J1769" s="12">
        <v>0.2547363492978301</v>
      </c>
      <c r="K1769" s="10">
        <f t="shared" si="137"/>
        <v>17.794822168206036</v>
      </c>
    </row>
    <row r="1770" spans="1:11" ht="12.75">
      <c r="A1770" s="2">
        <v>562212</v>
      </c>
      <c r="B1770" s="2" t="s">
        <v>632</v>
      </c>
      <c r="C1770" s="3">
        <v>18518</v>
      </c>
      <c r="D1770" s="10">
        <v>0</v>
      </c>
      <c r="E1770" s="7">
        <f t="shared" si="135"/>
        <v>0.06036414154978508</v>
      </c>
      <c r="F1770" s="7">
        <f t="shared" si="136"/>
        <v>0</v>
      </c>
      <c r="G1770" s="9">
        <f t="shared" si="138"/>
        <v>0</v>
      </c>
      <c r="H1770" s="3" t="str">
        <f t="shared" si="139"/>
        <v> </v>
      </c>
      <c r="I1770" s="12">
        <v>0.2547363492978301</v>
      </c>
      <c r="J1770" s="12">
        <v>0.2547363492978301</v>
      </c>
      <c r="K1770" s="10">
        <f t="shared" si="137"/>
        <v>0</v>
      </c>
    </row>
    <row r="1771" spans="1:11" ht="12.75">
      <c r="A1771" s="2">
        <v>562213</v>
      </c>
      <c r="B1771" t="s">
        <v>1367</v>
      </c>
      <c r="C1771" s="3">
        <v>4485</v>
      </c>
      <c r="D1771" s="10">
        <v>0</v>
      </c>
      <c r="E1771" s="7">
        <f t="shared" si="135"/>
        <v>0.014620000801964905</v>
      </c>
      <c r="F1771" s="7">
        <f t="shared" si="136"/>
        <v>0</v>
      </c>
      <c r="G1771" s="9">
        <f t="shared" si="138"/>
        <v>0</v>
      </c>
      <c r="H1771" s="3" t="str">
        <f t="shared" si="139"/>
        <v> </v>
      </c>
      <c r="I1771" s="12">
        <v>0.2547363492978301</v>
      </c>
      <c r="J1771" s="12">
        <v>0.2547363492978301</v>
      </c>
      <c r="K1771" s="10">
        <f t="shared" si="137"/>
        <v>0</v>
      </c>
    </row>
    <row r="1772" spans="1:11" ht="12.75">
      <c r="A1772" s="2">
        <v>562219</v>
      </c>
      <c r="B1772" t="s">
        <v>1368</v>
      </c>
      <c r="C1772" s="3">
        <v>2710</v>
      </c>
      <c r="D1772" s="10">
        <v>0</v>
      </c>
      <c r="E1772" s="7">
        <f t="shared" si="135"/>
        <v>0.008833935824598639</v>
      </c>
      <c r="F1772" s="7">
        <f t="shared" si="136"/>
        <v>0</v>
      </c>
      <c r="G1772" s="9">
        <f t="shared" si="138"/>
        <v>0</v>
      </c>
      <c r="H1772" s="3" t="str">
        <f t="shared" si="139"/>
        <v> </v>
      </c>
      <c r="I1772" s="12">
        <v>0.2547363492978301</v>
      </c>
      <c r="J1772" s="12">
        <v>0.2547363492978301</v>
      </c>
      <c r="K1772" s="10">
        <f t="shared" si="137"/>
        <v>0</v>
      </c>
    </row>
    <row r="1773" spans="1:11" ht="12.75">
      <c r="A1773" s="2">
        <v>5629</v>
      </c>
      <c r="B1773" s="2" t="s">
        <v>633</v>
      </c>
      <c r="C1773" s="3">
        <v>114679</v>
      </c>
      <c r="D1773" s="10">
        <v>47.031656000000005</v>
      </c>
      <c r="E1773" s="7">
        <f t="shared" si="135"/>
        <v>0.3738254341066964</v>
      </c>
      <c r="F1773" s="7">
        <f t="shared" si="136"/>
        <v>0.18369946684894056</v>
      </c>
      <c r="G1773" s="9">
        <f t="shared" si="138"/>
        <v>0.49140440988964246</v>
      </c>
      <c r="H1773" s="3">
        <f t="shared" si="139"/>
        <v>-48.67700076716694</v>
      </c>
      <c r="I1773" s="12">
        <v>0.2547363492978301</v>
      </c>
      <c r="J1773" s="12">
        <v>0.2547363492978301</v>
      </c>
      <c r="K1773" s="10">
        <f t="shared" si="137"/>
        <v>11.980672350871389</v>
      </c>
    </row>
    <row r="1774" spans="1:11" ht="12.75">
      <c r="A1774" s="2">
        <v>56291</v>
      </c>
      <c r="B1774" s="2" t="s">
        <v>634</v>
      </c>
      <c r="C1774" s="3">
        <v>67209</v>
      </c>
      <c r="D1774" s="10">
        <v>13.437616</v>
      </c>
      <c r="E1774" s="7">
        <f t="shared" si="135"/>
        <v>0.21908486820496306</v>
      </c>
      <c r="F1774" s="7">
        <f t="shared" si="136"/>
        <v>0.052485561956840156</v>
      </c>
      <c r="G1774" s="9">
        <f t="shared" si="138"/>
        <v>0.23956726170489198</v>
      </c>
      <c r="H1774" s="3">
        <f t="shared" si="139"/>
        <v>-42.653587382175665</v>
      </c>
      <c r="I1774" s="12">
        <v>0.2547363492978301</v>
      </c>
      <c r="J1774" s="12">
        <v>0.2547363492978301</v>
      </c>
      <c r="K1774" s="10">
        <f t="shared" si="137"/>
        <v>3.423049243106111</v>
      </c>
    </row>
    <row r="1775" spans="1:11" ht="12.75">
      <c r="A1775" s="2">
        <v>562910</v>
      </c>
      <c r="B1775" s="2" t="s">
        <v>634</v>
      </c>
      <c r="C1775" s="3">
        <v>67209</v>
      </c>
      <c r="D1775" s="10">
        <v>13.437616</v>
      </c>
      <c r="E1775" s="7">
        <f t="shared" si="135"/>
        <v>0.21908486820496306</v>
      </c>
      <c r="F1775" s="7">
        <f t="shared" si="136"/>
        <v>0.052485561956840156</v>
      </c>
      <c r="G1775" s="9">
        <f t="shared" si="138"/>
        <v>0.23956726170489198</v>
      </c>
      <c r="H1775" s="3">
        <f t="shared" si="139"/>
        <v>-42.653587382175665</v>
      </c>
      <c r="I1775" s="12">
        <v>0.2547363492978301</v>
      </c>
      <c r="J1775" s="12">
        <v>0.2547363492978301</v>
      </c>
      <c r="K1775" s="10">
        <f t="shared" si="137"/>
        <v>3.423049243106111</v>
      </c>
    </row>
    <row r="1776" spans="1:11" ht="12.75">
      <c r="A1776" s="2">
        <v>56292</v>
      </c>
      <c r="B1776" s="2" t="s">
        <v>635</v>
      </c>
      <c r="C1776" s="3">
        <v>16137</v>
      </c>
      <c r="D1776" s="10">
        <v>0</v>
      </c>
      <c r="E1776" s="7">
        <f t="shared" si="135"/>
        <v>0.05260266509282222</v>
      </c>
      <c r="F1776" s="7">
        <f t="shared" si="136"/>
        <v>0</v>
      </c>
      <c r="G1776" s="9">
        <f t="shared" si="138"/>
        <v>0</v>
      </c>
      <c r="H1776" s="3" t="str">
        <f t="shared" si="139"/>
        <v> </v>
      </c>
      <c r="I1776" s="12">
        <v>0.2547363492978301</v>
      </c>
      <c r="J1776" s="12">
        <v>0.2547363492978301</v>
      </c>
      <c r="K1776" s="10">
        <f t="shared" si="137"/>
        <v>0</v>
      </c>
    </row>
    <row r="1777" spans="1:11" ht="12.75">
      <c r="A1777" s="2">
        <v>562920</v>
      </c>
      <c r="B1777" s="2" t="s">
        <v>635</v>
      </c>
      <c r="C1777" s="3">
        <v>16137</v>
      </c>
      <c r="D1777" s="10">
        <v>0</v>
      </c>
      <c r="E1777" s="7">
        <f t="shared" si="135"/>
        <v>0.05260266509282222</v>
      </c>
      <c r="F1777" s="7">
        <f t="shared" si="136"/>
        <v>0</v>
      </c>
      <c r="G1777" s="9">
        <f t="shared" si="138"/>
        <v>0</v>
      </c>
      <c r="H1777" s="3" t="str">
        <f t="shared" si="139"/>
        <v> </v>
      </c>
      <c r="I1777" s="12">
        <v>0.2547363492978301</v>
      </c>
      <c r="J1777" s="12">
        <v>0.2547363492978301</v>
      </c>
      <c r="K1777" s="10">
        <f t="shared" si="137"/>
        <v>0</v>
      </c>
    </row>
    <row r="1778" spans="1:11" ht="12.75">
      <c r="A1778" s="2">
        <v>56299</v>
      </c>
      <c r="B1778" s="2" t="s">
        <v>636</v>
      </c>
      <c r="C1778" s="3">
        <v>31333</v>
      </c>
      <c r="D1778" s="10">
        <v>33.59404</v>
      </c>
      <c r="E1778" s="7">
        <f t="shared" si="135"/>
        <v>0.10213790080891112</v>
      </c>
      <c r="F1778" s="7">
        <f t="shared" si="136"/>
        <v>0.13121390489210039</v>
      </c>
      <c r="G1778" s="9">
        <f t="shared" si="138"/>
        <v>1.2846739932279134</v>
      </c>
      <c r="H1778" s="3">
        <f t="shared" si="139"/>
        <v>7.444183945398528</v>
      </c>
      <c r="I1778" s="12">
        <v>0.2547363492978301</v>
      </c>
      <c r="J1778" s="12">
        <v>0.2547363492978301</v>
      </c>
      <c r="K1778" s="10">
        <f t="shared" si="137"/>
        <v>8.557623107765277</v>
      </c>
    </row>
    <row r="1779" spans="1:11" ht="12.75">
      <c r="A1779" s="2">
        <v>562991</v>
      </c>
      <c r="B1779" s="2" t="s">
        <v>637</v>
      </c>
      <c r="C1779" s="3">
        <v>20315</v>
      </c>
      <c r="D1779" s="10">
        <v>0</v>
      </c>
      <c r="E1779" s="7">
        <f t="shared" si="135"/>
        <v>0.06622192113532153</v>
      </c>
      <c r="F1779" s="7">
        <f t="shared" si="136"/>
        <v>0</v>
      </c>
      <c r="G1779" s="9">
        <f t="shared" si="138"/>
        <v>0</v>
      </c>
      <c r="H1779" s="3" t="str">
        <f t="shared" si="139"/>
        <v> </v>
      </c>
      <c r="I1779" s="12">
        <v>0.2547363492978301</v>
      </c>
      <c r="J1779" s="12">
        <v>0.2547363492978301</v>
      </c>
      <c r="K1779" s="10">
        <f t="shared" si="137"/>
        <v>0</v>
      </c>
    </row>
    <row r="1780" spans="1:11" ht="12.75">
      <c r="A1780" s="2">
        <v>562998</v>
      </c>
      <c r="B1780" s="2" t="s">
        <v>638</v>
      </c>
      <c r="C1780" s="3">
        <v>11018</v>
      </c>
      <c r="D1780" s="10">
        <v>33.59404</v>
      </c>
      <c r="E1780" s="7">
        <f t="shared" si="135"/>
        <v>0.03591597967358959</v>
      </c>
      <c r="F1780" s="7">
        <f t="shared" si="136"/>
        <v>0.13121390489210039</v>
      </c>
      <c r="G1780" s="9">
        <f t="shared" si="138"/>
        <v>3.653357254475424</v>
      </c>
      <c r="H1780" s="3">
        <f t="shared" si="139"/>
        <v>24.398651304069226</v>
      </c>
      <c r="I1780" s="12">
        <v>0.2547363492978301</v>
      </c>
      <c r="J1780" s="12">
        <v>0.2547363492978301</v>
      </c>
      <c r="K1780" s="10">
        <f t="shared" si="137"/>
        <v>8.557623107765277</v>
      </c>
    </row>
    <row r="1781" spans="1:11" ht="12.75">
      <c r="A1781" s="2">
        <v>61</v>
      </c>
      <c r="B1781" s="2" t="s">
        <v>639</v>
      </c>
      <c r="C1781" s="3">
        <v>3200553</v>
      </c>
      <c r="D1781" s="10">
        <v>1468.454772</v>
      </c>
      <c r="E1781" s="7">
        <f t="shared" si="135"/>
        <v>10.433018378312415</v>
      </c>
      <c r="F1781" s="7">
        <f t="shared" si="136"/>
        <v>5.735591336783518</v>
      </c>
      <c r="G1781" s="9">
        <f t="shared" si="138"/>
        <v>0.5497537844566966</v>
      </c>
      <c r="H1781" s="3">
        <f t="shared" si="139"/>
        <v>-1202.6587583074356</v>
      </c>
      <c r="I1781"/>
      <c r="J1781" s="12">
        <f>J1782</f>
        <v>0.2545380992360633</v>
      </c>
      <c r="K1781" s="10">
        <f t="shared" si="137"/>
        <v>373.7776864790067</v>
      </c>
    </row>
    <row r="1782" spans="1:11" ht="12.75">
      <c r="A1782" s="2">
        <v>611</v>
      </c>
      <c r="B1782" s="2" t="s">
        <v>639</v>
      </c>
      <c r="C1782" s="3">
        <v>3200553</v>
      </c>
      <c r="D1782" s="10">
        <v>1468.4547621194001</v>
      </c>
      <c r="E1782" s="7">
        <f t="shared" si="135"/>
        <v>10.433018378312415</v>
      </c>
      <c r="F1782" s="7">
        <f t="shared" si="136"/>
        <v>5.735591298191193</v>
      </c>
      <c r="G1782" s="9">
        <f t="shared" si="138"/>
        <v>0.54975378075764</v>
      </c>
      <c r="H1782" s="3">
        <f t="shared" si="139"/>
        <v>-1202.658768188036</v>
      </c>
      <c r="I1782"/>
      <c r="J1782" s="12">
        <f>((D1783/D1782)*J1783)+((D1786/D1782)*J1786)+((D1789/D1782)*J1789)+((D1792/D1782)*J1792)+((D1799/D1782)*J1799)+((D1805/D1782)*J1805)+((D1816/D1782)*J1816)</f>
        <v>0.2545380992360633</v>
      </c>
      <c r="K1782" s="10">
        <f t="shared" si="137"/>
        <v>373.77768396401757</v>
      </c>
    </row>
    <row r="1783" spans="1:11" ht="12.75">
      <c r="A1783" s="2">
        <v>6111</v>
      </c>
      <c r="B1783" s="2" t="s">
        <v>640</v>
      </c>
      <c r="C1783" s="3">
        <v>853763</v>
      </c>
      <c r="D1783" s="10">
        <v>719.900516</v>
      </c>
      <c r="E1783" s="7">
        <f t="shared" si="135"/>
        <v>2.7830581370541725</v>
      </c>
      <c r="F1783" s="7">
        <f t="shared" si="136"/>
        <v>2.811836797187775</v>
      </c>
      <c r="G1783" s="9">
        <f t="shared" si="138"/>
        <v>1.0103406607826253</v>
      </c>
      <c r="H1783" s="3">
        <f t="shared" si="139"/>
        <v>7.368056460705475</v>
      </c>
      <c r="I1783" s="9">
        <v>0.18891363047302254</v>
      </c>
      <c r="J1783" s="9">
        <v>0.18891363047302254</v>
      </c>
      <c r="K1783" s="10">
        <f t="shared" si="137"/>
        <v>135.99902005696225</v>
      </c>
    </row>
    <row r="1784" spans="1:11" ht="12.75">
      <c r="A1784" s="2">
        <v>61111</v>
      </c>
      <c r="B1784" s="2" t="s">
        <v>640</v>
      </c>
      <c r="C1784" s="3">
        <v>853763</v>
      </c>
      <c r="D1784" s="10">
        <v>719.900516</v>
      </c>
      <c r="E1784" s="7">
        <f t="shared" si="135"/>
        <v>2.7830581370541725</v>
      </c>
      <c r="F1784" s="7">
        <f t="shared" si="136"/>
        <v>2.811836797187775</v>
      </c>
      <c r="G1784" s="9">
        <f t="shared" si="138"/>
        <v>1.0103406607826253</v>
      </c>
      <c r="H1784" s="3">
        <f t="shared" si="139"/>
        <v>7.368056460705475</v>
      </c>
      <c r="I1784" s="9">
        <v>0.18891363047302254</v>
      </c>
      <c r="J1784" s="9">
        <v>0.18891363047302254</v>
      </c>
      <c r="K1784" s="10">
        <f t="shared" si="137"/>
        <v>135.99902005696225</v>
      </c>
    </row>
    <row r="1785" spans="1:11" ht="12.75">
      <c r="A1785" s="2">
        <v>611110</v>
      </c>
      <c r="B1785" s="2" t="s">
        <v>640</v>
      </c>
      <c r="C1785" s="3">
        <v>853763</v>
      </c>
      <c r="D1785" s="10">
        <v>719.900516</v>
      </c>
      <c r="E1785" s="7">
        <f t="shared" si="135"/>
        <v>2.7830581370541725</v>
      </c>
      <c r="F1785" s="7">
        <f t="shared" si="136"/>
        <v>2.811836797187775</v>
      </c>
      <c r="G1785" s="9">
        <f t="shared" si="138"/>
        <v>1.0103406607826253</v>
      </c>
      <c r="H1785" s="3">
        <f t="shared" si="139"/>
        <v>7.368056460705475</v>
      </c>
      <c r="I1785" s="9">
        <v>0.18891363047302254</v>
      </c>
      <c r="J1785" s="9">
        <v>0.18891363047302254</v>
      </c>
      <c r="K1785" s="10">
        <f t="shared" si="137"/>
        <v>135.99902005696225</v>
      </c>
    </row>
    <row r="1786" spans="1:11" ht="12.75">
      <c r="A1786" s="2">
        <v>6112</v>
      </c>
      <c r="B1786" s="2" t="s">
        <v>641</v>
      </c>
      <c r="C1786" s="3">
        <v>87936</v>
      </c>
      <c r="D1786" s="10">
        <v>0</v>
      </c>
      <c r="E1786" s="7">
        <f t="shared" si="135"/>
        <v>0.2866498083660169</v>
      </c>
      <c r="F1786" s="7">
        <f t="shared" si="136"/>
        <v>0</v>
      </c>
      <c r="G1786" s="9">
        <f t="shared" si="138"/>
        <v>0</v>
      </c>
      <c r="H1786" s="3" t="str">
        <f t="shared" si="139"/>
        <v> </v>
      </c>
      <c r="I1786" s="9">
        <v>0.004764231969785749</v>
      </c>
      <c r="J1786" s="9">
        <v>0.004764231969785749</v>
      </c>
      <c r="K1786" s="10">
        <f t="shared" si="137"/>
        <v>0</v>
      </c>
    </row>
    <row r="1787" spans="1:11" ht="12.75">
      <c r="A1787" s="2">
        <v>61121</v>
      </c>
      <c r="B1787" s="2" t="s">
        <v>641</v>
      </c>
      <c r="C1787" s="3">
        <v>87936</v>
      </c>
      <c r="D1787" s="10">
        <v>0</v>
      </c>
      <c r="E1787" s="7">
        <f t="shared" si="135"/>
        <v>0.2866498083660169</v>
      </c>
      <c r="F1787" s="7">
        <f t="shared" si="136"/>
        <v>0</v>
      </c>
      <c r="G1787" s="9">
        <f t="shared" si="138"/>
        <v>0</v>
      </c>
      <c r="H1787" s="3" t="str">
        <f t="shared" si="139"/>
        <v> </v>
      </c>
      <c r="I1787" s="9">
        <v>0.004764231969785749</v>
      </c>
      <c r="J1787" s="9">
        <v>0.004764231969785749</v>
      </c>
      <c r="K1787" s="10">
        <f t="shared" si="137"/>
        <v>0</v>
      </c>
    </row>
    <row r="1788" spans="1:11" ht="12.75">
      <c r="A1788" s="2">
        <v>611210</v>
      </c>
      <c r="B1788" s="2" t="s">
        <v>641</v>
      </c>
      <c r="C1788" s="3">
        <v>87936</v>
      </c>
      <c r="D1788" s="10">
        <v>0</v>
      </c>
      <c r="E1788" s="7">
        <f t="shared" si="135"/>
        <v>0.2866498083660169</v>
      </c>
      <c r="F1788" s="7">
        <f t="shared" si="136"/>
        <v>0</v>
      </c>
      <c r="G1788" s="9">
        <f t="shared" si="138"/>
        <v>0</v>
      </c>
      <c r="H1788" s="3" t="str">
        <f t="shared" si="139"/>
        <v> </v>
      </c>
      <c r="I1788" s="9">
        <v>0.004764231969785749</v>
      </c>
      <c r="J1788" s="9">
        <v>0.004764231969785749</v>
      </c>
      <c r="K1788" s="10">
        <f t="shared" si="137"/>
        <v>0</v>
      </c>
    </row>
    <row r="1789" spans="1:11" ht="12.75">
      <c r="A1789" s="2">
        <v>6113</v>
      </c>
      <c r="B1789" s="2" t="s">
        <v>642</v>
      </c>
      <c r="C1789" s="3">
        <v>1674984</v>
      </c>
      <c r="D1789" s="10">
        <v>65.11315400000001</v>
      </c>
      <c r="E1789" s="7">
        <f t="shared" si="135"/>
        <v>5.460037329604991</v>
      </c>
      <c r="F1789" s="7">
        <f t="shared" si="136"/>
        <v>0.2543234215408652</v>
      </c>
      <c r="G1789" s="9">
        <f t="shared" si="138"/>
        <v>0.04657906277707891</v>
      </c>
      <c r="H1789" s="3">
        <f t="shared" si="139"/>
        <v>-1332.7929033121177</v>
      </c>
      <c r="I1789" s="9">
        <v>0.004764231969785749</v>
      </c>
      <c r="J1789" s="9">
        <v>0.004764231969785749</v>
      </c>
      <c r="K1789" s="10">
        <f t="shared" si="137"/>
        <v>0.31021416994038287</v>
      </c>
    </row>
    <row r="1790" spans="1:11" ht="12.75">
      <c r="A1790" s="2">
        <v>61131</v>
      </c>
      <c r="B1790" s="2" t="s">
        <v>642</v>
      </c>
      <c r="C1790" s="3">
        <v>1674984</v>
      </c>
      <c r="D1790" s="10">
        <v>65.11315400000001</v>
      </c>
      <c r="E1790" s="7">
        <f t="shared" si="135"/>
        <v>5.460037329604991</v>
      </c>
      <c r="F1790" s="7">
        <f t="shared" si="136"/>
        <v>0.2543234215408652</v>
      </c>
      <c r="G1790" s="9">
        <f t="shared" si="138"/>
        <v>0.04657906277707891</v>
      </c>
      <c r="H1790" s="3">
        <f t="shared" si="139"/>
        <v>-1332.7929033121177</v>
      </c>
      <c r="I1790" s="9">
        <v>0.004764231969785749</v>
      </c>
      <c r="J1790" s="9">
        <v>0.004764231969785749</v>
      </c>
      <c r="K1790" s="10">
        <f t="shared" si="137"/>
        <v>0.31021416994038287</v>
      </c>
    </row>
    <row r="1791" spans="1:11" ht="12.75">
      <c r="A1791" s="2">
        <v>611310</v>
      </c>
      <c r="B1791" s="2" t="s">
        <v>642</v>
      </c>
      <c r="C1791" s="3">
        <v>1674984</v>
      </c>
      <c r="D1791" s="10">
        <v>65.11315400000001</v>
      </c>
      <c r="E1791" s="7">
        <f t="shared" si="135"/>
        <v>5.460037329604991</v>
      </c>
      <c r="F1791" s="7">
        <f t="shared" si="136"/>
        <v>0.2543234215408652</v>
      </c>
      <c r="G1791" s="9">
        <f t="shared" si="138"/>
        <v>0.04657906277707891</v>
      </c>
      <c r="H1791" s="3">
        <f t="shared" si="139"/>
        <v>-1332.7929033121177</v>
      </c>
      <c r="I1791" s="9">
        <v>0.004764231969785749</v>
      </c>
      <c r="J1791" s="9">
        <v>0.004764231969785749</v>
      </c>
      <c r="K1791" s="10">
        <f t="shared" si="137"/>
        <v>0.31021416994038287</v>
      </c>
    </row>
    <row r="1792" spans="1:11" ht="12.75">
      <c r="A1792" s="2">
        <v>6114</v>
      </c>
      <c r="B1792" s="2" t="s">
        <v>643</v>
      </c>
      <c r="C1792" s="3">
        <v>63967</v>
      </c>
      <c r="D1792" s="10">
        <v>43.375834</v>
      </c>
      <c r="E1792" s="7">
        <f t="shared" si="135"/>
        <v>0.20851674276461296</v>
      </c>
      <c r="F1792" s="7">
        <f t="shared" si="136"/>
        <v>0.16942030661068255</v>
      </c>
      <c r="G1792" s="9">
        <f t="shared" si="138"/>
        <v>0.8125021730362201</v>
      </c>
      <c r="H1792" s="3">
        <f t="shared" si="139"/>
        <v>-10.009665066310035</v>
      </c>
      <c r="I1792" s="9">
        <v>0.34746001151424516</v>
      </c>
      <c r="J1792" s="9">
        <v>0.34746001151424516</v>
      </c>
      <c r="K1792" s="10">
        <f t="shared" si="137"/>
        <v>15.071367781079985</v>
      </c>
    </row>
    <row r="1793" spans="1:11" ht="12.75">
      <c r="A1793" s="2">
        <v>61141</v>
      </c>
      <c r="B1793" s="2" t="s">
        <v>644</v>
      </c>
      <c r="C1793" s="3">
        <v>9171</v>
      </c>
      <c r="D1793" s="10">
        <v>0</v>
      </c>
      <c r="E1793" s="7">
        <f t="shared" si="135"/>
        <v>0.02989521234221185</v>
      </c>
      <c r="F1793" s="7">
        <f t="shared" si="136"/>
        <v>0</v>
      </c>
      <c r="G1793" s="9">
        <f t="shared" si="138"/>
        <v>0</v>
      </c>
      <c r="H1793" s="3" t="str">
        <f t="shared" si="139"/>
        <v> </v>
      </c>
      <c r="I1793" s="9">
        <v>0.34746001151424516</v>
      </c>
      <c r="J1793" s="9">
        <v>0.34746001151424516</v>
      </c>
      <c r="K1793" s="10">
        <f t="shared" si="137"/>
        <v>0</v>
      </c>
    </row>
    <row r="1794" spans="1:11" ht="12.75">
      <c r="A1794" s="2">
        <v>611410</v>
      </c>
      <c r="B1794" s="2" t="s">
        <v>644</v>
      </c>
      <c r="C1794" s="3">
        <v>9171</v>
      </c>
      <c r="D1794" s="10">
        <v>0</v>
      </c>
      <c r="E1794" s="7">
        <f t="shared" si="135"/>
        <v>0.02989521234221185</v>
      </c>
      <c r="F1794" s="7">
        <f t="shared" si="136"/>
        <v>0</v>
      </c>
      <c r="G1794" s="9">
        <f t="shared" si="138"/>
        <v>0</v>
      </c>
      <c r="H1794" s="3" t="str">
        <f t="shared" si="139"/>
        <v> </v>
      </c>
      <c r="I1794" s="9">
        <v>0.34746001151424516</v>
      </c>
      <c r="J1794" s="9">
        <v>0.34746001151424516</v>
      </c>
      <c r="K1794" s="10">
        <f t="shared" si="137"/>
        <v>0</v>
      </c>
    </row>
    <row r="1795" spans="1:11" ht="12.75">
      <c r="A1795" s="2">
        <v>61142</v>
      </c>
      <c r="B1795" s="2" t="s">
        <v>645</v>
      </c>
      <c r="C1795" s="3">
        <v>15442</v>
      </c>
      <c r="D1795" s="10">
        <v>2.766568</v>
      </c>
      <c r="E1795" s="7">
        <f aca="true" t="shared" si="140" ref="E1795:E1858">C1795/C$2104*1000</f>
        <v>0.05033713542562811</v>
      </c>
      <c r="F1795" s="7">
        <f aca="true" t="shared" si="141" ref="F1795:F1858">D1795/D$2104*1000</f>
        <v>0.010805850991114148</v>
      </c>
      <c r="G1795" s="9">
        <f t="shared" si="138"/>
        <v>0.21466956551549363</v>
      </c>
      <c r="H1795" s="3">
        <f t="shared" si="139"/>
        <v>-10.120997097346438</v>
      </c>
      <c r="I1795" s="9">
        <v>0.34746001151424516</v>
      </c>
      <c r="J1795" s="9">
        <v>0.34746001151424516</v>
      </c>
      <c r="K1795" s="10">
        <f aca="true" t="shared" si="142" ref="K1795:K1858">D1795*J1795</f>
        <v>0.9612717491349422</v>
      </c>
    </row>
    <row r="1796" spans="1:11" ht="12.75">
      <c r="A1796" s="2">
        <v>611420</v>
      </c>
      <c r="B1796" s="2" t="s">
        <v>645</v>
      </c>
      <c r="C1796" s="3">
        <v>15442</v>
      </c>
      <c r="D1796" s="10">
        <v>2.766568</v>
      </c>
      <c r="E1796" s="7">
        <f t="shared" si="140"/>
        <v>0.05033713542562811</v>
      </c>
      <c r="F1796" s="7">
        <f t="shared" si="141"/>
        <v>0.010805850991114148</v>
      </c>
      <c r="G1796" s="9">
        <f aca="true" t="shared" si="143" ref="G1796:G1859">F1796/E1796</f>
        <v>0.21466956551549363</v>
      </c>
      <c r="H1796" s="3">
        <f aca="true" t="shared" si="144" ref="H1796:H1859">IF(D1796&gt;0,(D1796-(D1796/G1796))," ")</f>
        <v>-10.120997097346438</v>
      </c>
      <c r="I1796" s="9">
        <v>0.34746001151424516</v>
      </c>
      <c r="J1796" s="9">
        <v>0.34746001151424516</v>
      </c>
      <c r="K1796" s="10">
        <f t="shared" si="142"/>
        <v>0.9612717491349422</v>
      </c>
    </row>
    <row r="1797" spans="1:11" ht="12.75">
      <c r="A1797" s="2">
        <v>61143</v>
      </c>
      <c r="B1797" s="2" t="s">
        <v>646</v>
      </c>
      <c r="C1797" s="3">
        <v>39354</v>
      </c>
      <c r="D1797" s="10">
        <v>40.609266000000005</v>
      </c>
      <c r="E1797" s="7">
        <f t="shared" si="140"/>
        <v>0.128284394996773</v>
      </c>
      <c r="F1797" s="7">
        <f t="shared" si="141"/>
        <v>0.1586144556195684</v>
      </c>
      <c r="G1797" s="9">
        <f t="shared" si="143"/>
        <v>1.2364282937418722</v>
      </c>
      <c r="H1797" s="3">
        <f t="shared" si="144"/>
        <v>7.7652537709511975</v>
      </c>
      <c r="I1797" s="9">
        <v>0.34746001151424516</v>
      </c>
      <c r="J1797" s="9">
        <v>0.34746001151424516</v>
      </c>
      <c r="K1797" s="10">
        <f t="shared" si="142"/>
        <v>14.110096031945046</v>
      </c>
    </row>
    <row r="1798" spans="1:11" ht="12.75">
      <c r="A1798" s="2">
        <v>611430</v>
      </c>
      <c r="B1798" s="2" t="s">
        <v>646</v>
      </c>
      <c r="C1798" s="3">
        <v>39354</v>
      </c>
      <c r="D1798" s="10">
        <v>40.609266000000005</v>
      </c>
      <c r="E1798" s="7">
        <f t="shared" si="140"/>
        <v>0.128284394996773</v>
      </c>
      <c r="F1798" s="7">
        <f t="shared" si="141"/>
        <v>0.1586144556195684</v>
      </c>
      <c r="G1798" s="9">
        <f t="shared" si="143"/>
        <v>1.2364282937418722</v>
      </c>
      <c r="H1798" s="3">
        <f t="shared" si="144"/>
        <v>7.7652537709511975</v>
      </c>
      <c r="I1798" s="9">
        <v>0.34746001151424516</v>
      </c>
      <c r="J1798" s="9">
        <v>0.34746001151424516</v>
      </c>
      <c r="K1798" s="10">
        <f t="shared" si="142"/>
        <v>14.110096031945046</v>
      </c>
    </row>
    <row r="1799" spans="1:11" ht="12.75">
      <c r="A1799" s="2">
        <v>6115</v>
      </c>
      <c r="B1799" s="2" t="s">
        <v>647</v>
      </c>
      <c r="C1799" s="3">
        <v>117347</v>
      </c>
      <c r="D1799" s="10">
        <v>130.81913411940002</v>
      </c>
      <c r="E1799" s="7">
        <f t="shared" si="140"/>
        <v>0.38252246022478836</v>
      </c>
      <c r="F1799" s="7">
        <f t="shared" si="141"/>
        <v>0.5109623439875013</v>
      </c>
      <c r="G1799" s="9">
        <f t="shared" si="143"/>
        <v>1.33577082947557</v>
      </c>
      <c r="H1799" s="3">
        <f t="shared" si="144"/>
        <v>32.88382124034857</v>
      </c>
      <c r="I1799" s="9">
        <v>0.34746001151424516</v>
      </c>
      <c r="J1799" s="9">
        <v>0.34746001151424516</v>
      </c>
      <c r="K1799" s="10">
        <f t="shared" si="142"/>
        <v>45.45441784741031</v>
      </c>
    </row>
    <row r="1800" spans="1:11" ht="12.75">
      <c r="A1800" s="2">
        <v>61151</v>
      </c>
      <c r="B1800" s="2" t="s">
        <v>647</v>
      </c>
      <c r="C1800" s="3">
        <v>117347</v>
      </c>
      <c r="D1800" s="10">
        <v>130.81913411940002</v>
      </c>
      <c r="E1800" s="7">
        <f t="shared" si="140"/>
        <v>0.38252246022478836</v>
      </c>
      <c r="F1800" s="7">
        <f t="shared" si="141"/>
        <v>0.5109623439875013</v>
      </c>
      <c r="G1800" s="9">
        <f t="shared" si="143"/>
        <v>1.33577082947557</v>
      </c>
      <c r="H1800" s="3">
        <f t="shared" si="144"/>
        <v>32.88382124034857</v>
      </c>
      <c r="I1800" s="9">
        <v>0.34746001151424516</v>
      </c>
      <c r="J1800" s="9">
        <v>0.34746001151424516</v>
      </c>
      <c r="K1800" s="10">
        <f t="shared" si="142"/>
        <v>45.45441784741031</v>
      </c>
    </row>
    <row r="1801" spans="1:11" ht="12.75">
      <c r="A1801" s="2">
        <v>611511</v>
      </c>
      <c r="B1801" s="2" t="s">
        <v>648</v>
      </c>
      <c r="C1801" s="3">
        <v>16959</v>
      </c>
      <c r="D1801" s="10">
        <v>20.452842</v>
      </c>
      <c r="E1801" s="7">
        <f t="shared" si="140"/>
        <v>0.055282183634453246</v>
      </c>
      <c r="F1801" s="7">
        <f t="shared" si="141"/>
        <v>0.07988611268430817</v>
      </c>
      <c r="G1801" s="9">
        <f t="shared" si="143"/>
        <v>1.445060730823251</v>
      </c>
      <c r="H1801" s="3">
        <f t="shared" si="144"/>
        <v>6.299220934989108</v>
      </c>
      <c r="I1801" s="9">
        <v>0.34746001151424516</v>
      </c>
      <c r="J1801" s="9">
        <v>0.34746001151424516</v>
      </c>
      <c r="K1801" s="10">
        <f t="shared" si="142"/>
        <v>7.106544716819037</v>
      </c>
    </row>
    <row r="1802" spans="1:11" ht="12.75">
      <c r="A1802" s="2">
        <v>611512</v>
      </c>
      <c r="B1802" s="2" t="s">
        <v>649</v>
      </c>
      <c r="C1802" s="3">
        <v>14517</v>
      </c>
      <c r="D1802" s="10">
        <v>92.77882411940001</v>
      </c>
      <c r="E1802" s="7">
        <f t="shared" si="140"/>
        <v>0.04732186212756399</v>
      </c>
      <c r="F1802" s="7">
        <f t="shared" si="141"/>
        <v>0.36238189285968175</v>
      </c>
      <c r="G1802" s="9">
        <f t="shared" si="143"/>
        <v>7.657811349072037</v>
      </c>
      <c r="H1802" s="3">
        <f t="shared" si="144"/>
        <v>80.66324436819045</v>
      </c>
      <c r="I1802" s="9">
        <v>0.34746001151424516</v>
      </c>
      <c r="J1802" s="9">
        <v>0.34746001151424516</v>
      </c>
      <c r="K1802" s="10">
        <f t="shared" si="142"/>
        <v>32.236931296804855</v>
      </c>
    </row>
    <row r="1803" spans="1:11" ht="12.75">
      <c r="A1803" s="2">
        <v>611513</v>
      </c>
      <c r="B1803" s="2" t="s">
        <v>650</v>
      </c>
      <c r="C1803" s="3">
        <v>15354</v>
      </c>
      <c r="D1803" s="10">
        <v>0</v>
      </c>
      <c r="E1803" s="7">
        <f t="shared" si="140"/>
        <v>0.050050276992947416</v>
      </c>
      <c r="F1803" s="7">
        <f t="shared" si="141"/>
        <v>0</v>
      </c>
      <c r="G1803" s="9">
        <f t="shared" si="143"/>
        <v>0</v>
      </c>
      <c r="H1803" s="3" t="str">
        <f t="shared" si="144"/>
        <v> </v>
      </c>
      <c r="I1803" s="9">
        <v>0.34746001151424516</v>
      </c>
      <c r="J1803" s="9">
        <v>0.34746001151424516</v>
      </c>
      <c r="K1803" s="10">
        <f t="shared" si="142"/>
        <v>0</v>
      </c>
    </row>
    <row r="1804" spans="1:11" ht="12.75">
      <c r="A1804" s="2">
        <v>611519</v>
      </c>
      <c r="B1804" s="2" t="s">
        <v>651</v>
      </c>
      <c r="C1804" s="3">
        <v>70517</v>
      </c>
      <c r="D1804" s="10">
        <v>17.587468</v>
      </c>
      <c r="E1804" s="7">
        <f t="shared" si="140"/>
        <v>0.22986813746982368</v>
      </c>
      <c r="F1804" s="7">
        <f t="shared" si="141"/>
        <v>0.06869433844351137</v>
      </c>
      <c r="G1804" s="9">
        <f t="shared" si="143"/>
        <v>0.29884236762708943</v>
      </c>
      <c r="H1804" s="3">
        <f t="shared" si="144"/>
        <v>-41.26452189571161</v>
      </c>
      <c r="I1804" s="9">
        <v>0.34746001151424516</v>
      </c>
      <c r="J1804" s="9">
        <v>0.34746001151424516</v>
      </c>
      <c r="K1804" s="10">
        <f t="shared" si="142"/>
        <v>6.110941833786419</v>
      </c>
    </row>
    <row r="1805" spans="1:11" ht="12.75">
      <c r="A1805" s="2">
        <v>6116</v>
      </c>
      <c r="B1805" s="2" t="s">
        <v>652</v>
      </c>
      <c r="C1805" s="3">
        <v>324450</v>
      </c>
      <c r="D1805" s="10">
        <v>474.96044200000006</v>
      </c>
      <c r="E1805" s="7">
        <f t="shared" si="140"/>
        <v>1.0576274827642171</v>
      </c>
      <c r="F1805" s="7">
        <f t="shared" si="141"/>
        <v>1.85513306122449</v>
      </c>
      <c r="G1805" s="9">
        <f t="shared" si="143"/>
        <v>1.7540514892596313</v>
      </c>
      <c r="H1805" s="3">
        <f t="shared" si="144"/>
        <v>204.18136572529136</v>
      </c>
      <c r="I1805" s="9">
        <v>0.34746001151424516</v>
      </c>
      <c r="J1805" s="9">
        <v>0.34746001151424516</v>
      </c>
      <c r="K1805" s="10">
        <f t="shared" si="142"/>
        <v>165.029760646131</v>
      </c>
    </row>
    <row r="1806" spans="1:11" ht="12.75">
      <c r="A1806" s="2">
        <v>61161</v>
      </c>
      <c r="B1806" s="2" t="s">
        <v>653</v>
      </c>
      <c r="C1806" s="3">
        <v>75527</v>
      </c>
      <c r="D1806" s="10">
        <v>71.733156</v>
      </c>
      <c r="E1806" s="7">
        <f t="shared" si="140"/>
        <v>0.24619950960312223</v>
      </c>
      <c r="F1806" s="7">
        <f t="shared" si="141"/>
        <v>0.28018027926960254</v>
      </c>
      <c r="G1806" s="9">
        <f t="shared" si="143"/>
        <v>1.1380212727525651</v>
      </c>
      <c r="H1806" s="3">
        <f t="shared" si="144"/>
        <v>8.699926553860621</v>
      </c>
      <c r="I1806" s="9">
        <v>0.34746001151424516</v>
      </c>
      <c r="J1806" s="9">
        <v>0.34746001151424516</v>
      </c>
      <c r="K1806" s="10">
        <f t="shared" si="142"/>
        <v>24.92440320971314</v>
      </c>
    </row>
    <row r="1807" spans="1:11" ht="12.75">
      <c r="A1807" s="2">
        <v>611610</v>
      </c>
      <c r="B1807" s="2" t="s">
        <v>653</v>
      </c>
      <c r="C1807" s="3">
        <v>75527</v>
      </c>
      <c r="D1807" s="10">
        <v>71.733156</v>
      </c>
      <c r="E1807" s="7">
        <f t="shared" si="140"/>
        <v>0.24619950960312223</v>
      </c>
      <c r="F1807" s="7">
        <f t="shared" si="141"/>
        <v>0.28018027926960254</v>
      </c>
      <c r="G1807" s="9">
        <f t="shared" si="143"/>
        <v>1.1380212727525651</v>
      </c>
      <c r="H1807" s="3">
        <f t="shared" si="144"/>
        <v>8.699926553860621</v>
      </c>
      <c r="I1807" s="9">
        <v>0.34746001151424516</v>
      </c>
      <c r="J1807" s="9">
        <v>0.34746001151424516</v>
      </c>
      <c r="K1807" s="10">
        <f t="shared" si="142"/>
        <v>24.92440320971314</v>
      </c>
    </row>
    <row r="1808" spans="1:11" ht="12.75">
      <c r="A1808" s="2">
        <v>61162</v>
      </c>
      <c r="B1808" s="2" t="s">
        <v>654</v>
      </c>
      <c r="C1808" s="3">
        <v>79202</v>
      </c>
      <c r="D1808" s="10">
        <v>175.77587400000002</v>
      </c>
      <c r="E1808" s="7">
        <f t="shared" si="140"/>
        <v>0.25817910892245804</v>
      </c>
      <c r="F1808" s="7">
        <f t="shared" si="141"/>
        <v>0.6865574611854312</v>
      </c>
      <c r="G1808" s="9">
        <f t="shared" si="143"/>
        <v>2.659229339085034</v>
      </c>
      <c r="H1808" s="3">
        <f t="shared" si="144"/>
        <v>109.67556763812769</v>
      </c>
      <c r="I1808" s="9">
        <v>0.34746001151424516</v>
      </c>
      <c r="J1808" s="9">
        <v>0.34746001151424516</v>
      </c>
      <c r="K1808" s="10">
        <f t="shared" si="142"/>
        <v>61.07508720396651</v>
      </c>
    </row>
    <row r="1809" spans="1:11" ht="12.75">
      <c r="A1809" s="2">
        <v>611620</v>
      </c>
      <c r="B1809" s="2" t="s">
        <v>654</v>
      </c>
      <c r="C1809" s="3">
        <v>79202</v>
      </c>
      <c r="D1809" s="10">
        <v>175.77587400000002</v>
      </c>
      <c r="E1809" s="7">
        <f t="shared" si="140"/>
        <v>0.25817910892245804</v>
      </c>
      <c r="F1809" s="7">
        <f t="shared" si="141"/>
        <v>0.6865574611854312</v>
      </c>
      <c r="G1809" s="9">
        <f t="shared" si="143"/>
        <v>2.659229339085034</v>
      </c>
      <c r="H1809" s="3">
        <f t="shared" si="144"/>
        <v>109.67556763812769</v>
      </c>
      <c r="I1809" s="9">
        <v>0.34746001151424516</v>
      </c>
      <c r="J1809" s="9">
        <v>0.34746001151424516</v>
      </c>
      <c r="K1809" s="10">
        <f t="shared" si="142"/>
        <v>61.07508720396651</v>
      </c>
    </row>
    <row r="1810" spans="1:11" ht="12.75">
      <c r="A1810" s="2">
        <v>61163</v>
      </c>
      <c r="B1810" s="2" t="s">
        <v>655</v>
      </c>
      <c r="C1810" s="3">
        <v>19412</v>
      </c>
      <c r="D1810" s="10">
        <v>30.926278000000003</v>
      </c>
      <c r="E1810" s="7">
        <f t="shared" si="140"/>
        <v>0.06327836244542759</v>
      </c>
      <c r="F1810" s="7">
        <f t="shared" si="141"/>
        <v>0.1207939771506689</v>
      </c>
      <c r="G1810" s="9">
        <f t="shared" si="143"/>
        <v>1.9089302011385618</v>
      </c>
      <c r="H1810" s="3">
        <f t="shared" si="144"/>
        <v>14.725435254909407</v>
      </c>
      <c r="I1810" s="9">
        <v>0.34746001151424516</v>
      </c>
      <c r="J1810" s="9">
        <v>0.34746001151424516</v>
      </c>
      <c r="K1810" s="10">
        <f t="shared" si="142"/>
        <v>10.745644909972748</v>
      </c>
    </row>
    <row r="1811" spans="1:11" ht="12.75">
      <c r="A1811" s="2">
        <v>611630</v>
      </c>
      <c r="B1811" s="2" t="s">
        <v>655</v>
      </c>
      <c r="C1811" s="3">
        <v>19412</v>
      </c>
      <c r="D1811" s="10">
        <v>30.926278000000003</v>
      </c>
      <c r="E1811" s="7">
        <f t="shared" si="140"/>
        <v>0.06327836244542759</v>
      </c>
      <c r="F1811" s="7">
        <f t="shared" si="141"/>
        <v>0.1207939771506689</v>
      </c>
      <c r="G1811" s="9">
        <f t="shared" si="143"/>
        <v>1.9089302011385618</v>
      </c>
      <c r="H1811" s="3">
        <f t="shared" si="144"/>
        <v>14.725435254909407</v>
      </c>
      <c r="I1811" s="9">
        <v>0.34746001151424516</v>
      </c>
      <c r="J1811" s="9">
        <v>0.34746001151424516</v>
      </c>
      <c r="K1811" s="10">
        <f t="shared" si="142"/>
        <v>10.745644909972748</v>
      </c>
    </row>
    <row r="1812" spans="1:11" ht="12.75">
      <c r="A1812" s="2">
        <v>61169</v>
      </c>
      <c r="B1812" s="2" t="s">
        <v>656</v>
      </c>
      <c r="C1812" s="3">
        <v>150309</v>
      </c>
      <c r="D1812" s="10">
        <v>196.525134</v>
      </c>
      <c r="E1812" s="7">
        <f t="shared" si="140"/>
        <v>0.48997050179320917</v>
      </c>
      <c r="F1812" s="7">
        <f t="shared" si="141"/>
        <v>0.7676013436187873</v>
      </c>
      <c r="G1812" s="9">
        <f t="shared" si="143"/>
        <v>1.5666276659706986</v>
      </c>
      <c r="H1812" s="3">
        <f t="shared" si="144"/>
        <v>71.08043627839363</v>
      </c>
      <c r="I1812" s="9">
        <v>0.34746001151424516</v>
      </c>
      <c r="J1812" s="9">
        <v>0.34746001151424516</v>
      </c>
      <c r="K1812" s="10">
        <f t="shared" si="142"/>
        <v>68.28462532247858</v>
      </c>
    </row>
    <row r="1813" spans="1:11" ht="12.75">
      <c r="A1813" s="2">
        <v>611691</v>
      </c>
      <c r="B1813" s="2" t="s">
        <v>657</v>
      </c>
      <c r="C1813" s="3">
        <v>104084</v>
      </c>
      <c r="D1813" s="10">
        <v>82.99704</v>
      </c>
      <c r="E1813" s="7">
        <f t="shared" si="140"/>
        <v>0.33928833076292425</v>
      </c>
      <c r="F1813" s="7">
        <f t="shared" si="141"/>
        <v>0.32417552973342445</v>
      </c>
      <c r="G1813" s="9">
        <f t="shared" si="143"/>
        <v>0.9554573509925404</v>
      </c>
      <c r="H1813" s="3">
        <f t="shared" si="144"/>
        <v>-3.869254883577682</v>
      </c>
      <c r="I1813" s="9">
        <v>0.34746001151424516</v>
      </c>
      <c r="J1813" s="9">
        <v>0.34746001151424516</v>
      </c>
      <c r="K1813" s="10">
        <f t="shared" si="142"/>
        <v>28.838152474048265</v>
      </c>
    </row>
    <row r="1814" spans="1:11" ht="12.75">
      <c r="A1814" s="2">
        <v>611692</v>
      </c>
      <c r="B1814" s="2" t="s">
        <v>658</v>
      </c>
      <c r="C1814" s="3">
        <v>13459</v>
      </c>
      <c r="D1814" s="10">
        <v>101.27615</v>
      </c>
      <c r="E1814" s="7">
        <f t="shared" si="140"/>
        <v>0.043873041425562025</v>
      </c>
      <c r="F1814" s="7">
        <f t="shared" si="141"/>
        <v>0.39557133092471436</v>
      </c>
      <c r="G1814" s="9">
        <f t="shared" si="143"/>
        <v>9.016273275602911</v>
      </c>
      <c r="H1814" s="3">
        <f t="shared" si="144"/>
        <v>90.04355456902049</v>
      </c>
      <c r="I1814" s="9">
        <v>0.34746001151424516</v>
      </c>
      <c r="J1814" s="9">
        <v>0.34746001151424516</v>
      </c>
      <c r="K1814" s="10">
        <f t="shared" si="142"/>
        <v>35.18941224511842</v>
      </c>
    </row>
    <row r="1815" spans="1:11" ht="12.75">
      <c r="A1815" s="2">
        <v>611699</v>
      </c>
      <c r="B1815" s="2" t="s">
        <v>659</v>
      </c>
      <c r="C1815" s="3">
        <v>32766</v>
      </c>
      <c r="D1815" s="10">
        <v>12.251944000000002</v>
      </c>
      <c r="E1815" s="7">
        <f t="shared" si="140"/>
        <v>0.10680912960472287</v>
      </c>
      <c r="F1815" s="7">
        <f t="shared" si="141"/>
        <v>0.047854482960648384</v>
      </c>
      <c r="G1815" s="9">
        <f t="shared" si="143"/>
        <v>0.44803738348722916</v>
      </c>
      <c r="H1815" s="3">
        <f t="shared" si="144"/>
        <v>-15.09386340704917</v>
      </c>
      <c r="I1815" s="9">
        <v>0.34746001151424516</v>
      </c>
      <c r="J1815" s="9">
        <v>0.34746001151424516</v>
      </c>
      <c r="K1815" s="10">
        <f t="shared" si="142"/>
        <v>4.257060603311888</v>
      </c>
    </row>
    <row r="1816" spans="1:11" ht="12.75">
      <c r="A1816" s="2">
        <v>6117</v>
      </c>
      <c r="B1816" s="2" t="s">
        <v>660</v>
      </c>
      <c r="C1816" s="3">
        <v>78106</v>
      </c>
      <c r="D1816" s="10">
        <v>34.285682</v>
      </c>
      <c r="E1816" s="7">
        <f t="shared" si="140"/>
        <v>0.2546064175336167</v>
      </c>
      <c r="F1816" s="7">
        <f t="shared" si="141"/>
        <v>0.13391536763987893</v>
      </c>
      <c r="G1816" s="9">
        <f t="shared" si="143"/>
        <v>0.525970118652636</v>
      </c>
      <c r="H1816" s="3">
        <f t="shared" si="144"/>
        <v>-30.899926049044204</v>
      </c>
      <c r="I1816" s="9">
        <v>0.34746001151424516</v>
      </c>
      <c r="J1816" s="9">
        <v>0.34746001151424516</v>
      </c>
      <c r="K1816" s="10">
        <f t="shared" si="142"/>
        <v>11.912903462493748</v>
      </c>
    </row>
    <row r="1817" spans="1:11" ht="12.75">
      <c r="A1817" s="2">
        <v>61171</v>
      </c>
      <c r="B1817" s="2" t="s">
        <v>660</v>
      </c>
      <c r="C1817" s="3">
        <v>78106</v>
      </c>
      <c r="D1817" s="10">
        <v>34.285682</v>
      </c>
      <c r="E1817" s="7">
        <f t="shared" si="140"/>
        <v>0.2546064175336167</v>
      </c>
      <c r="F1817" s="7">
        <f t="shared" si="141"/>
        <v>0.13391536763987893</v>
      </c>
      <c r="G1817" s="9">
        <f t="shared" si="143"/>
        <v>0.525970118652636</v>
      </c>
      <c r="H1817" s="3">
        <f t="shared" si="144"/>
        <v>-30.899926049044204</v>
      </c>
      <c r="I1817" s="9">
        <v>0.34746001151424516</v>
      </c>
      <c r="J1817" s="9">
        <v>0.34746001151424516</v>
      </c>
      <c r="K1817" s="10">
        <f t="shared" si="142"/>
        <v>11.912903462493748</v>
      </c>
    </row>
    <row r="1818" spans="1:11" ht="12.75">
      <c r="A1818" s="2">
        <v>611710</v>
      </c>
      <c r="B1818" s="2" t="s">
        <v>660</v>
      </c>
      <c r="C1818" s="3">
        <v>78106</v>
      </c>
      <c r="D1818" s="10">
        <v>34.285682</v>
      </c>
      <c r="E1818" s="7">
        <f t="shared" si="140"/>
        <v>0.2546064175336167</v>
      </c>
      <c r="F1818" s="7">
        <f t="shared" si="141"/>
        <v>0.13391536763987893</v>
      </c>
      <c r="G1818" s="9">
        <f t="shared" si="143"/>
        <v>0.525970118652636</v>
      </c>
      <c r="H1818" s="3">
        <f t="shared" si="144"/>
        <v>-30.899926049044204</v>
      </c>
      <c r="I1818" s="9">
        <v>0.34746001151424516</v>
      </c>
      <c r="J1818" s="9">
        <v>0.34746001151424516</v>
      </c>
      <c r="K1818" s="10">
        <f t="shared" si="142"/>
        <v>11.912903462493748</v>
      </c>
    </row>
    <row r="1819" spans="1:11" ht="12.75">
      <c r="A1819" s="2">
        <v>62</v>
      </c>
      <c r="B1819" s="2" t="s">
        <v>661</v>
      </c>
      <c r="C1819" s="3">
        <v>17531142</v>
      </c>
      <c r="D1819" s="10">
        <v>8873.174024</v>
      </c>
      <c r="E1819" s="7">
        <f t="shared" si="140"/>
        <v>57.147226332075945</v>
      </c>
      <c r="F1819" s="7">
        <f t="shared" si="141"/>
        <v>34.657451514500536</v>
      </c>
      <c r="G1819" s="9">
        <f t="shared" si="143"/>
        <v>0.6064590311541995</v>
      </c>
      <c r="H1819" s="3">
        <f t="shared" si="144"/>
        <v>-5757.944597669744</v>
      </c>
      <c r="I1819"/>
      <c r="J1819" s="12">
        <f>((D1820/D1819)*J1820)+((D1863/D1819)*J1863)+((D1873/D1819)*J1873)+((D1889/D1819)*J1889)</f>
        <v>0.061639451682183474</v>
      </c>
      <c r="K1819" s="10">
        <f t="shared" si="142"/>
        <v>546.9375815199535</v>
      </c>
    </row>
    <row r="1820" spans="1:11" ht="12.75">
      <c r="A1820" s="2">
        <v>621</v>
      </c>
      <c r="B1820" s="2" t="s">
        <v>662</v>
      </c>
      <c r="C1820" s="3">
        <v>6040265</v>
      </c>
      <c r="D1820" s="10">
        <v>3209.120074</v>
      </c>
      <c r="E1820" s="7">
        <f t="shared" si="140"/>
        <v>19.689783532682398</v>
      </c>
      <c r="F1820" s="7">
        <f t="shared" si="141"/>
        <v>12.53440122644273</v>
      </c>
      <c r="G1820" s="9">
        <f t="shared" si="143"/>
        <v>0.6365941609077269</v>
      </c>
      <c r="H1820" s="3">
        <f t="shared" si="144"/>
        <v>-1831.9567549550106</v>
      </c>
      <c r="I1820"/>
      <c r="J1820" s="12">
        <f>((D1821/D1820)*J1821)+((D1825/D1820)*J1825)+((D1828/D1820)*J1828)+((D1840/D1820)*J1840)+((D1850/D1820)*J1850)+((D1854/D1820)*J1854)+((D1857/D1820)*J1857)</f>
        <v>0.1700568359048691</v>
      </c>
      <c r="K1820" s="10">
        <f t="shared" si="142"/>
        <v>545.7328058232395</v>
      </c>
    </row>
    <row r="1821" spans="1:11" ht="12.75">
      <c r="A1821" s="2">
        <v>6211</v>
      </c>
      <c r="B1821" s="2" t="s">
        <v>663</v>
      </c>
      <c r="C1821" s="3">
        <v>2219724</v>
      </c>
      <c r="D1821" s="10">
        <v>1166.701248</v>
      </c>
      <c r="E1821" s="7">
        <f t="shared" si="140"/>
        <v>7.235756222996822</v>
      </c>
      <c r="F1821" s="7">
        <f t="shared" si="141"/>
        <v>4.5569817322527095</v>
      </c>
      <c r="G1821" s="9">
        <f t="shared" si="143"/>
        <v>0.6297865201386443</v>
      </c>
      <c r="H1821" s="3">
        <f t="shared" si="144"/>
        <v>-685.8332389927616</v>
      </c>
      <c r="I1821" s="9">
        <v>0.14844607645650973</v>
      </c>
      <c r="J1821" s="9">
        <v>0.14844607645650973</v>
      </c>
      <c r="K1821" s="10">
        <f t="shared" si="142"/>
        <v>173.19222266251333</v>
      </c>
    </row>
    <row r="1822" spans="1:11" ht="12.75">
      <c r="A1822" s="2">
        <v>62111</v>
      </c>
      <c r="B1822" s="2" t="s">
        <v>663</v>
      </c>
      <c r="C1822" s="3">
        <v>2219724</v>
      </c>
      <c r="D1822" s="10">
        <v>1166.701248</v>
      </c>
      <c r="E1822" s="7">
        <f t="shared" si="140"/>
        <v>7.235756222996822</v>
      </c>
      <c r="F1822" s="7">
        <f t="shared" si="141"/>
        <v>4.5569817322527095</v>
      </c>
      <c r="G1822" s="9">
        <f t="shared" si="143"/>
        <v>0.6297865201386443</v>
      </c>
      <c r="H1822" s="3">
        <f t="shared" si="144"/>
        <v>-685.8332389927616</v>
      </c>
      <c r="I1822" s="9">
        <v>0.14844607645650973</v>
      </c>
      <c r="J1822" s="9">
        <v>0.14844607645650973</v>
      </c>
      <c r="K1822" s="10">
        <f t="shared" si="142"/>
        <v>173.19222266251333</v>
      </c>
    </row>
    <row r="1823" spans="1:11" ht="12.75">
      <c r="A1823" s="2">
        <v>621111</v>
      </c>
      <c r="B1823" s="2" t="s">
        <v>664</v>
      </c>
      <c r="C1823" s="3">
        <v>2178108</v>
      </c>
      <c r="D1823" s="10">
        <v>1151.58393</v>
      </c>
      <c r="E1823" s="7">
        <f t="shared" si="140"/>
        <v>7.1000982623781885</v>
      </c>
      <c r="F1823" s="7">
        <f t="shared" si="141"/>
        <v>4.497935475051265</v>
      </c>
      <c r="G1823" s="9">
        <f t="shared" si="143"/>
        <v>0.6335032711990488</v>
      </c>
      <c r="H1823" s="3">
        <f t="shared" si="144"/>
        <v>-666.2187276253755</v>
      </c>
      <c r="I1823" s="9">
        <v>0.14844607645650973</v>
      </c>
      <c r="J1823" s="9">
        <v>0.14844607645650973</v>
      </c>
      <c r="K1823" s="10">
        <f t="shared" si="142"/>
        <v>170.94811611886794</v>
      </c>
    </row>
    <row r="1824" spans="1:11" ht="12.75">
      <c r="A1824" s="2">
        <v>621112</v>
      </c>
      <c r="B1824" s="2" t="s">
        <v>665</v>
      </c>
      <c r="C1824" s="3">
        <v>41616</v>
      </c>
      <c r="D1824" s="10">
        <v>15.117318000000001</v>
      </c>
      <c r="E1824" s="7">
        <f t="shared" si="140"/>
        <v>0.13565796061863353</v>
      </c>
      <c r="F1824" s="7">
        <f t="shared" si="141"/>
        <v>0.05904625720144518</v>
      </c>
      <c r="G1824" s="9">
        <f t="shared" si="143"/>
        <v>0.4352583286095396</v>
      </c>
      <c r="H1824" s="3">
        <f t="shared" si="144"/>
        <v>-19.61451136738565</v>
      </c>
      <c r="I1824" s="9">
        <v>0.14844607645650973</v>
      </c>
      <c r="J1824" s="9">
        <v>0.14844607645650973</v>
      </c>
      <c r="K1824" s="10">
        <f t="shared" si="142"/>
        <v>2.244106543645371</v>
      </c>
    </row>
    <row r="1825" spans="1:11" ht="12.75">
      <c r="A1825" s="2">
        <v>6212</v>
      </c>
      <c r="B1825" s="2" t="s">
        <v>666</v>
      </c>
      <c r="C1825" s="3">
        <v>841673</v>
      </c>
      <c r="D1825" s="10">
        <v>994.778808</v>
      </c>
      <c r="E1825" s="7">
        <f t="shared" si="140"/>
        <v>2.743647700109745</v>
      </c>
      <c r="F1825" s="7">
        <f t="shared" si="141"/>
        <v>3.885475277804902</v>
      </c>
      <c r="G1825" s="9">
        <f t="shared" si="143"/>
        <v>1.4161713537964384</v>
      </c>
      <c r="H1825" s="3">
        <f t="shared" si="144"/>
        <v>292.3364055794026</v>
      </c>
      <c r="I1825" s="9">
        <v>0.14844607645650973</v>
      </c>
      <c r="J1825" s="9">
        <v>0.14844607645650973</v>
      </c>
      <c r="K1825" s="10">
        <f t="shared" si="142"/>
        <v>147.67101098968362</v>
      </c>
    </row>
    <row r="1826" spans="1:11" ht="12.75">
      <c r="A1826" s="2">
        <v>62121</v>
      </c>
      <c r="B1826" s="2" t="s">
        <v>666</v>
      </c>
      <c r="C1826" s="3">
        <v>841673</v>
      </c>
      <c r="D1826" s="10">
        <v>994.778808</v>
      </c>
      <c r="E1826" s="7">
        <f t="shared" si="140"/>
        <v>2.743647700109745</v>
      </c>
      <c r="F1826" s="7">
        <f t="shared" si="141"/>
        <v>3.885475277804902</v>
      </c>
      <c r="G1826" s="9">
        <f t="shared" si="143"/>
        <v>1.4161713537964384</v>
      </c>
      <c r="H1826" s="3">
        <f t="shared" si="144"/>
        <v>292.3364055794026</v>
      </c>
      <c r="I1826" s="9">
        <v>0.14844607645650973</v>
      </c>
      <c r="J1826" s="9">
        <v>0.14844607645650973</v>
      </c>
      <c r="K1826" s="10">
        <f t="shared" si="142"/>
        <v>147.67101098968362</v>
      </c>
    </row>
    <row r="1827" spans="1:11" ht="12.75">
      <c r="A1827" s="2">
        <v>621210</v>
      </c>
      <c r="B1827" s="2" t="s">
        <v>666</v>
      </c>
      <c r="C1827" s="3">
        <v>841673</v>
      </c>
      <c r="D1827" s="10">
        <v>994.778808</v>
      </c>
      <c r="E1827" s="7">
        <f t="shared" si="140"/>
        <v>2.743647700109745</v>
      </c>
      <c r="F1827" s="7">
        <f t="shared" si="141"/>
        <v>3.885475277804902</v>
      </c>
      <c r="G1827" s="9">
        <f t="shared" si="143"/>
        <v>1.4161713537964384</v>
      </c>
      <c r="H1827" s="3">
        <f t="shared" si="144"/>
        <v>292.3364055794026</v>
      </c>
      <c r="I1827" s="9">
        <v>0.14844607645650973</v>
      </c>
      <c r="J1827" s="9">
        <v>0.14844607645650973</v>
      </c>
      <c r="K1827" s="10">
        <f t="shared" si="142"/>
        <v>147.67101098968362</v>
      </c>
    </row>
    <row r="1828" spans="1:11" ht="12.75">
      <c r="A1828" s="2">
        <v>6213</v>
      </c>
      <c r="B1828" s="2" t="s">
        <v>667</v>
      </c>
      <c r="C1828" s="3">
        <v>652849</v>
      </c>
      <c r="D1828" s="10">
        <v>548.5709119999999</v>
      </c>
      <c r="E1828" s="7">
        <f t="shared" si="140"/>
        <v>2.1281277376949803</v>
      </c>
      <c r="F1828" s="7">
        <f t="shared" si="141"/>
        <v>2.1426458822380625</v>
      </c>
      <c r="G1828" s="9">
        <f t="shared" si="143"/>
        <v>1.0068220268388621</v>
      </c>
      <c r="H1828" s="3">
        <f t="shared" si="144"/>
        <v>3.7170079566426466</v>
      </c>
      <c r="I1828" s="9">
        <v>0.14844607645650973</v>
      </c>
      <c r="J1828" s="9">
        <v>0.14844607645650973</v>
      </c>
      <c r="K1828" s="10">
        <f t="shared" si="142"/>
        <v>81.43319954456926</v>
      </c>
    </row>
    <row r="1829" spans="1:11" ht="12.75">
      <c r="A1829" s="2">
        <v>62131</v>
      </c>
      <c r="B1829" s="2" t="s">
        <v>668</v>
      </c>
      <c r="C1829" s="3">
        <v>120620</v>
      </c>
      <c r="D1829" s="10">
        <v>166.685722</v>
      </c>
      <c r="E1829" s="7">
        <f t="shared" si="140"/>
        <v>0.39319163806756</v>
      </c>
      <c r="F1829" s="7">
        <f t="shared" si="141"/>
        <v>0.6510525222146275</v>
      </c>
      <c r="G1829" s="9">
        <f t="shared" si="143"/>
        <v>1.6558147711746622</v>
      </c>
      <c r="H1829" s="3">
        <f t="shared" si="144"/>
        <v>66.01883286375295</v>
      </c>
      <c r="I1829" s="9">
        <v>0.14844607645650973</v>
      </c>
      <c r="J1829" s="9">
        <v>0.14844607645650973</v>
      </c>
      <c r="K1829" s="10">
        <f t="shared" si="142"/>
        <v>24.743841432220524</v>
      </c>
    </row>
    <row r="1830" spans="1:11" ht="12.75">
      <c r="A1830" s="2">
        <v>621310</v>
      </c>
      <c r="B1830" s="2" t="s">
        <v>668</v>
      </c>
      <c r="C1830" s="3">
        <v>120620</v>
      </c>
      <c r="D1830" s="10">
        <v>166.685722</v>
      </c>
      <c r="E1830" s="7">
        <f t="shared" si="140"/>
        <v>0.39319163806756</v>
      </c>
      <c r="F1830" s="7">
        <f t="shared" si="141"/>
        <v>0.6510525222146275</v>
      </c>
      <c r="G1830" s="9">
        <f t="shared" si="143"/>
        <v>1.6558147711746622</v>
      </c>
      <c r="H1830" s="3">
        <f t="shared" si="144"/>
        <v>66.01883286375295</v>
      </c>
      <c r="I1830" s="9">
        <v>0.14844607645650973</v>
      </c>
      <c r="J1830" s="9">
        <v>0.14844607645650973</v>
      </c>
      <c r="K1830" s="10">
        <f t="shared" si="142"/>
        <v>24.743841432220524</v>
      </c>
    </row>
    <row r="1831" spans="1:11" ht="12.75">
      <c r="A1831" s="2">
        <v>62132</v>
      </c>
      <c r="B1831" s="2" t="s">
        <v>669</v>
      </c>
      <c r="C1831" s="3">
        <v>107484</v>
      </c>
      <c r="D1831" s="10">
        <v>127.558546</v>
      </c>
      <c r="E1831" s="7">
        <f t="shared" si="140"/>
        <v>0.35037149748013285</v>
      </c>
      <c r="F1831" s="7">
        <f t="shared" si="141"/>
        <v>0.49822691534029884</v>
      </c>
      <c r="G1831" s="9">
        <f t="shared" si="143"/>
        <v>1.4219961353122048</v>
      </c>
      <c r="H1831" s="3">
        <f t="shared" si="144"/>
        <v>37.854683357648995</v>
      </c>
      <c r="I1831" s="9">
        <v>0.14844607645650973</v>
      </c>
      <c r="J1831" s="9">
        <v>0.14844607645650973</v>
      </c>
      <c r="K1831" s="10">
        <f t="shared" si="142"/>
        <v>18.935565672197214</v>
      </c>
    </row>
    <row r="1832" spans="1:11" ht="12.75">
      <c r="A1832" s="2">
        <v>621320</v>
      </c>
      <c r="B1832" s="2" t="s">
        <v>669</v>
      </c>
      <c r="C1832" s="3">
        <v>107484</v>
      </c>
      <c r="D1832" s="10">
        <v>127.558546</v>
      </c>
      <c r="E1832" s="7">
        <f t="shared" si="140"/>
        <v>0.35037149748013285</v>
      </c>
      <c r="F1832" s="7">
        <f t="shared" si="141"/>
        <v>0.49822691534029884</v>
      </c>
      <c r="G1832" s="9">
        <f t="shared" si="143"/>
        <v>1.4219961353122048</v>
      </c>
      <c r="H1832" s="3">
        <f t="shared" si="144"/>
        <v>37.854683357648995</v>
      </c>
      <c r="I1832" s="9">
        <v>0.14844607645650973</v>
      </c>
      <c r="J1832" s="9">
        <v>0.14844607645650973</v>
      </c>
      <c r="K1832" s="10">
        <f t="shared" si="142"/>
        <v>18.935565672197214</v>
      </c>
    </row>
    <row r="1833" spans="1:11" ht="12.75">
      <c r="A1833" s="2">
        <v>62133</v>
      </c>
      <c r="B1833" s="2" t="s">
        <v>670</v>
      </c>
      <c r="C1833" s="3">
        <v>81256</v>
      </c>
      <c r="D1833" s="10">
        <v>16.79702</v>
      </c>
      <c r="E1833" s="7">
        <f t="shared" si="140"/>
        <v>0.2648746455216188</v>
      </c>
      <c r="F1833" s="7">
        <f t="shared" si="141"/>
        <v>0.06560695244605019</v>
      </c>
      <c r="G1833" s="9">
        <f t="shared" si="143"/>
        <v>0.24769057195659527</v>
      </c>
      <c r="H1833" s="3">
        <f t="shared" si="144"/>
        <v>-51.01751111967245</v>
      </c>
      <c r="I1833" s="9">
        <v>0.14844607645650973</v>
      </c>
      <c r="J1833" s="9">
        <v>0.14844607645650973</v>
      </c>
      <c r="K1833" s="10">
        <f t="shared" si="142"/>
        <v>2.493451715161523</v>
      </c>
    </row>
    <row r="1834" spans="1:11" ht="12.75">
      <c r="A1834" s="2">
        <v>621330</v>
      </c>
      <c r="B1834" s="2" t="s">
        <v>670</v>
      </c>
      <c r="C1834" s="3">
        <v>81256</v>
      </c>
      <c r="D1834" s="10">
        <v>16.79702</v>
      </c>
      <c r="E1834" s="7">
        <f t="shared" si="140"/>
        <v>0.2648746455216188</v>
      </c>
      <c r="F1834" s="7">
        <f t="shared" si="141"/>
        <v>0.06560695244605019</v>
      </c>
      <c r="G1834" s="9">
        <f t="shared" si="143"/>
        <v>0.24769057195659527</v>
      </c>
      <c r="H1834" s="3">
        <f t="shared" si="144"/>
        <v>-51.01751111967245</v>
      </c>
      <c r="I1834" s="9">
        <v>0.14844607645650973</v>
      </c>
      <c r="J1834" s="9">
        <v>0.14844607645650973</v>
      </c>
      <c r="K1834" s="10">
        <f t="shared" si="142"/>
        <v>2.493451715161523</v>
      </c>
    </row>
    <row r="1835" spans="1:11" ht="12.75">
      <c r="A1835" s="2">
        <v>62134</v>
      </c>
      <c r="B1835" s="2" t="s">
        <v>671</v>
      </c>
      <c r="C1835" s="3">
        <v>259336</v>
      </c>
      <c r="D1835" s="10">
        <v>188.917072</v>
      </c>
      <c r="E1835" s="7">
        <f t="shared" si="140"/>
        <v>0.8453718011100045</v>
      </c>
      <c r="F1835" s="7">
        <f t="shared" si="141"/>
        <v>0.7378852533932233</v>
      </c>
      <c r="G1835" s="9">
        <f t="shared" si="143"/>
        <v>0.8728529298284525</v>
      </c>
      <c r="H1835" s="3">
        <f t="shared" si="144"/>
        <v>-27.519243379188907</v>
      </c>
      <c r="I1835" s="9">
        <v>0.14844607645650973</v>
      </c>
      <c r="J1835" s="9">
        <v>0.14844607645650973</v>
      </c>
      <c r="K1835" s="10">
        <f t="shared" si="142"/>
        <v>28.043998114051952</v>
      </c>
    </row>
    <row r="1836" spans="1:11" ht="12.75">
      <c r="A1836" s="2">
        <v>621340</v>
      </c>
      <c r="B1836" s="2" t="s">
        <v>671</v>
      </c>
      <c r="C1836" s="3">
        <v>259336</v>
      </c>
      <c r="D1836" s="10">
        <v>188.917072</v>
      </c>
      <c r="E1836" s="7">
        <f t="shared" si="140"/>
        <v>0.8453718011100045</v>
      </c>
      <c r="F1836" s="7">
        <f t="shared" si="141"/>
        <v>0.7378852533932233</v>
      </c>
      <c r="G1836" s="9">
        <f t="shared" si="143"/>
        <v>0.8728529298284525</v>
      </c>
      <c r="H1836" s="3">
        <f t="shared" si="144"/>
        <v>-27.519243379188907</v>
      </c>
      <c r="I1836" s="9">
        <v>0.14844607645650973</v>
      </c>
      <c r="J1836" s="9">
        <v>0.14844607645650973</v>
      </c>
      <c r="K1836" s="10">
        <f t="shared" si="142"/>
        <v>28.043998114051952</v>
      </c>
    </row>
    <row r="1837" spans="1:11" ht="12.75">
      <c r="A1837" s="2">
        <v>62139</v>
      </c>
      <c r="B1837" s="2" t="s">
        <v>672</v>
      </c>
      <c r="C1837" s="3">
        <v>84153</v>
      </c>
      <c r="D1837" s="10">
        <v>48.61255200000001</v>
      </c>
      <c r="E1837" s="7">
        <f t="shared" si="140"/>
        <v>0.2743181555156639</v>
      </c>
      <c r="F1837" s="7">
        <f t="shared" si="141"/>
        <v>0.18987423884386292</v>
      </c>
      <c r="G1837" s="9">
        <f t="shared" si="143"/>
        <v>0.6921679627326777</v>
      </c>
      <c r="H1837" s="3">
        <f t="shared" si="144"/>
        <v>-21.61975376589784</v>
      </c>
      <c r="I1837" s="9">
        <v>0.14844607645650973</v>
      </c>
      <c r="J1837" s="9">
        <v>0.14844607645650973</v>
      </c>
      <c r="K1837" s="10">
        <f t="shared" si="142"/>
        <v>7.216342610938056</v>
      </c>
    </row>
    <row r="1838" spans="1:11" ht="12.75">
      <c r="A1838" s="2">
        <v>621391</v>
      </c>
      <c r="B1838" s="2" t="s">
        <v>673</v>
      </c>
      <c r="C1838" s="3">
        <v>36528</v>
      </c>
      <c r="D1838" s="10">
        <v>10.078212</v>
      </c>
      <c r="E1838" s="7">
        <f t="shared" si="140"/>
        <v>0.11907232760182253</v>
      </c>
      <c r="F1838" s="7">
        <f t="shared" si="141"/>
        <v>0.03936417146763012</v>
      </c>
      <c r="G1838" s="9">
        <f t="shared" si="143"/>
        <v>0.33059042567189734</v>
      </c>
      <c r="H1838" s="3">
        <f t="shared" si="144"/>
        <v>-20.407280674256608</v>
      </c>
      <c r="I1838" s="9">
        <v>0.14844607645650973</v>
      </c>
      <c r="J1838" s="9">
        <v>0.14844607645650973</v>
      </c>
      <c r="K1838" s="10">
        <f t="shared" si="142"/>
        <v>1.496071029096914</v>
      </c>
    </row>
    <row r="1839" spans="1:11" ht="12.75">
      <c r="A1839" s="2">
        <v>621399</v>
      </c>
      <c r="B1839" s="2" t="s">
        <v>674</v>
      </c>
      <c r="C1839" s="3">
        <v>47625</v>
      </c>
      <c r="D1839" s="10">
        <v>38.53434</v>
      </c>
      <c r="E1839" s="7">
        <f t="shared" si="140"/>
        <v>0.1552458279138414</v>
      </c>
      <c r="F1839" s="7">
        <f t="shared" si="141"/>
        <v>0.1505100673762328</v>
      </c>
      <c r="G1839" s="9">
        <f t="shared" si="143"/>
        <v>0.969495086591075</v>
      </c>
      <c r="H1839" s="3">
        <f t="shared" si="144"/>
        <v>-1.2124730916412432</v>
      </c>
      <c r="I1839" s="9">
        <v>0.14844607645650973</v>
      </c>
      <c r="J1839" s="9">
        <v>0.14844607645650973</v>
      </c>
      <c r="K1839" s="10">
        <f t="shared" si="142"/>
        <v>5.720271581841141</v>
      </c>
    </row>
    <row r="1840" spans="1:11" ht="12.75">
      <c r="A1840" s="2">
        <v>6214</v>
      </c>
      <c r="B1840" s="2" t="s">
        <v>675</v>
      </c>
      <c r="C1840" s="3">
        <v>690567</v>
      </c>
      <c r="D1840" s="10">
        <v>128.843024</v>
      </c>
      <c r="E1840" s="7">
        <f t="shared" si="140"/>
        <v>2.2510791736478257</v>
      </c>
      <c r="F1840" s="7">
        <f t="shared" si="141"/>
        <v>0.5032439175861733</v>
      </c>
      <c r="G1840" s="9">
        <f t="shared" si="143"/>
        <v>0.2235567382424303</v>
      </c>
      <c r="H1840" s="3">
        <f t="shared" si="144"/>
        <v>-447.48952143318456</v>
      </c>
      <c r="I1840" s="9">
        <v>0.3818221245015259</v>
      </c>
      <c r="J1840" s="9">
        <v>0.3818221245015259</v>
      </c>
      <c r="K1840" s="10">
        <f t="shared" si="142"/>
        <v>49.195117150881096</v>
      </c>
    </row>
    <row r="1841" spans="1:11" ht="12.75">
      <c r="A1841" s="2">
        <v>62141</v>
      </c>
      <c r="B1841" s="2" t="s">
        <v>676</v>
      </c>
      <c r="C1841" s="3">
        <v>21610</v>
      </c>
      <c r="D1841" s="10">
        <v>8.299704</v>
      </c>
      <c r="E1841" s="7">
        <f t="shared" si="140"/>
        <v>0.07044330375261128</v>
      </c>
      <c r="F1841" s="7">
        <f t="shared" si="141"/>
        <v>0.03241755297334245</v>
      </c>
      <c r="G1841" s="9">
        <f t="shared" si="143"/>
        <v>0.4601935350333531</v>
      </c>
      <c r="H1841" s="3">
        <f t="shared" si="144"/>
        <v>-9.7355428432623</v>
      </c>
      <c r="I1841" s="9">
        <v>0.3818221245015259</v>
      </c>
      <c r="J1841" s="9">
        <v>0.3818221245015259</v>
      </c>
      <c r="K1841" s="10">
        <f t="shared" si="142"/>
        <v>3.169010614013813</v>
      </c>
    </row>
    <row r="1842" spans="1:11" ht="12.75">
      <c r="A1842" s="2">
        <v>621410</v>
      </c>
      <c r="B1842" s="2" t="s">
        <v>676</v>
      </c>
      <c r="C1842" s="3">
        <v>21610</v>
      </c>
      <c r="D1842" s="10">
        <v>8.299704</v>
      </c>
      <c r="E1842" s="7">
        <f t="shared" si="140"/>
        <v>0.07044330375261128</v>
      </c>
      <c r="F1842" s="7">
        <f t="shared" si="141"/>
        <v>0.03241755297334245</v>
      </c>
      <c r="G1842" s="9">
        <f t="shared" si="143"/>
        <v>0.4601935350333531</v>
      </c>
      <c r="H1842" s="3">
        <f t="shared" si="144"/>
        <v>-9.7355428432623</v>
      </c>
      <c r="I1842" s="9">
        <v>0.3818221245015259</v>
      </c>
      <c r="J1842" s="9">
        <v>0.3818221245015259</v>
      </c>
      <c r="K1842" s="10">
        <f t="shared" si="142"/>
        <v>3.169010614013813</v>
      </c>
    </row>
    <row r="1843" spans="1:11" ht="12.75">
      <c r="A1843" s="2">
        <v>62142</v>
      </c>
      <c r="B1843" s="2" t="s">
        <v>677</v>
      </c>
      <c r="C1843" s="3">
        <v>197455</v>
      </c>
      <c r="D1843" s="10">
        <v>3.359404</v>
      </c>
      <c r="E1843" s="7">
        <f t="shared" si="140"/>
        <v>0.6436549071018908</v>
      </c>
      <c r="F1843" s="7">
        <f t="shared" si="141"/>
        <v>0.013121390489210039</v>
      </c>
      <c r="G1843" s="9">
        <f t="shared" si="143"/>
        <v>0.02038575383242269</v>
      </c>
      <c r="H1843" s="3">
        <f t="shared" si="144"/>
        <v>-161.43234359076155</v>
      </c>
      <c r="I1843" s="9">
        <v>0.3818221245015259</v>
      </c>
      <c r="J1843" s="9">
        <v>0.3818221245015259</v>
      </c>
      <c r="K1843" s="10">
        <f t="shared" si="142"/>
        <v>1.2826947723389241</v>
      </c>
    </row>
    <row r="1844" spans="1:11" ht="12.75">
      <c r="A1844" s="2">
        <v>621420</v>
      </c>
      <c r="B1844" s="2" t="s">
        <v>677</v>
      </c>
      <c r="C1844" s="3">
        <v>197455</v>
      </c>
      <c r="D1844" s="10">
        <v>3.359404</v>
      </c>
      <c r="E1844" s="7">
        <f t="shared" si="140"/>
        <v>0.6436549071018908</v>
      </c>
      <c r="F1844" s="7">
        <f t="shared" si="141"/>
        <v>0.013121390489210039</v>
      </c>
      <c r="G1844" s="9">
        <f t="shared" si="143"/>
        <v>0.02038575383242269</v>
      </c>
      <c r="H1844" s="3">
        <f t="shared" si="144"/>
        <v>-161.43234359076155</v>
      </c>
      <c r="I1844" s="9">
        <v>0.3818221245015259</v>
      </c>
      <c r="J1844" s="9">
        <v>0.3818221245015259</v>
      </c>
      <c r="K1844" s="10">
        <f t="shared" si="142"/>
        <v>1.2826947723389241</v>
      </c>
    </row>
    <row r="1845" spans="1:11" ht="12.75">
      <c r="A1845" s="2">
        <v>62149</v>
      </c>
      <c r="B1845" s="2" t="s">
        <v>678</v>
      </c>
      <c r="C1845" s="3">
        <v>471502</v>
      </c>
      <c r="D1845" s="10">
        <v>117.18391600000001</v>
      </c>
      <c r="E1845" s="7">
        <f t="shared" si="140"/>
        <v>1.5369809627933237</v>
      </c>
      <c r="F1845" s="7">
        <f t="shared" si="141"/>
        <v>0.45770497412362077</v>
      </c>
      <c r="G1845" s="9">
        <f t="shared" si="143"/>
        <v>0.29779482323046047</v>
      </c>
      <c r="H1845" s="3">
        <f t="shared" si="144"/>
        <v>-276.3216349991607</v>
      </c>
      <c r="I1845" s="9">
        <v>0.3818221245015259</v>
      </c>
      <c r="J1845" s="9">
        <v>0.3818221245015259</v>
      </c>
      <c r="K1845" s="10">
        <f t="shared" si="142"/>
        <v>44.74341176452836</v>
      </c>
    </row>
    <row r="1846" spans="1:11" ht="12.75">
      <c r="A1846" s="2">
        <v>621491</v>
      </c>
      <c r="B1846" s="2" t="s">
        <v>679</v>
      </c>
      <c r="C1846" s="3">
        <v>31242</v>
      </c>
      <c r="D1846" s="10">
        <v>1.679702</v>
      </c>
      <c r="E1846" s="7">
        <f t="shared" si="140"/>
        <v>0.10184126311147994</v>
      </c>
      <c r="F1846" s="7">
        <f t="shared" si="141"/>
        <v>0.0065606952446050195</v>
      </c>
      <c r="G1846" s="9">
        <f t="shared" si="143"/>
        <v>0.06442079609149577</v>
      </c>
      <c r="H1846" s="3">
        <f t="shared" si="144"/>
        <v>-24.39420738811665</v>
      </c>
      <c r="I1846" s="9">
        <v>0.3818221245015259</v>
      </c>
      <c r="J1846" s="9">
        <v>0.3818221245015259</v>
      </c>
      <c r="K1846" s="10">
        <f t="shared" si="142"/>
        <v>0.6413473861694621</v>
      </c>
    </row>
    <row r="1847" spans="1:11" ht="12.75">
      <c r="A1847" s="2">
        <v>621492</v>
      </c>
      <c r="B1847" s="2" t="s">
        <v>680</v>
      </c>
      <c r="C1847" s="3">
        <v>86805</v>
      </c>
      <c r="D1847" s="10">
        <v>37.743892</v>
      </c>
      <c r="E1847" s="7">
        <f t="shared" si="140"/>
        <v>0.2829630255550866</v>
      </c>
      <c r="F1847" s="7">
        <f t="shared" si="141"/>
        <v>0.1474226813787716</v>
      </c>
      <c r="G1847" s="9">
        <f t="shared" si="143"/>
        <v>0.5209962718258809</v>
      </c>
      <c r="H1847" s="3">
        <f t="shared" si="144"/>
        <v>-34.701716617741056</v>
      </c>
      <c r="I1847" s="9">
        <v>0.3818221245015259</v>
      </c>
      <c r="J1847" s="9">
        <v>0.3818221245015259</v>
      </c>
      <c r="K1847" s="10">
        <f t="shared" si="142"/>
        <v>14.41145303039615</v>
      </c>
    </row>
    <row r="1848" spans="1:11" ht="12.75">
      <c r="A1848" s="2">
        <v>621493</v>
      </c>
      <c r="B1848" s="2" t="s">
        <v>681</v>
      </c>
      <c r="C1848" s="3">
        <v>108477</v>
      </c>
      <c r="D1848" s="10">
        <v>51.082702000000005</v>
      </c>
      <c r="E1848" s="7">
        <f t="shared" si="140"/>
        <v>0.35360843411254117</v>
      </c>
      <c r="F1848" s="7">
        <f t="shared" si="141"/>
        <v>0.19952232008592913</v>
      </c>
      <c r="G1848" s="9">
        <f t="shared" si="143"/>
        <v>0.5642464965143568</v>
      </c>
      <c r="H1848" s="3">
        <f t="shared" si="144"/>
        <v>-39.44989734366336</v>
      </c>
      <c r="I1848" s="9">
        <v>0.3818221245015259</v>
      </c>
      <c r="J1848" s="9">
        <v>0.3818221245015259</v>
      </c>
      <c r="K1848" s="10">
        <f t="shared" si="142"/>
        <v>19.50450580291835</v>
      </c>
    </row>
    <row r="1849" spans="1:11" ht="12.75">
      <c r="A1849" s="2">
        <v>621498</v>
      </c>
      <c r="B1849" s="2" t="s">
        <v>682</v>
      </c>
      <c r="C1849" s="3">
        <v>244978</v>
      </c>
      <c r="D1849" s="10">
        <v>26.67762</v>
      </c>
      <c r="E1849" s="7">
        <f t="shared" si="140"/>
        <v>0.7985682400142159</v>
      </c>
      <c r="F1849" s="7">
        <f t="shared" si="141"/>
        <v>0.10419927741431502</v>
      </c>
      <c r="G1849" s="9">
        <f t="shared" si="143"/>
        <v>0.13048262151329745</v>
      </c>
      <c r="H1849" s="3">
        <f t="shared" si="144"/>
        <v>-177.77581364963964</v>
      </c>
      <c r="I1849" s="9">
        <v>0.3818221245015259</v>
      </c>
      <c r="J1849" s="9">
        <v>0.3818221245015259</v>
      </c>
      <c r="K1849" s="10">
        <f t="shared" si="142"/>
        <v>10.186105545044398</v>
      </c>
    </row>
    <row r="1850" spans="1:11" ht="12.75">
      <c r="A1850" s="2">
        <v>6215</v>
      </c>
      <c r="B1850" s="2" t="s">
        <v>683</v>
      </c>
      <c r="C1850" s="3">
        <v>246259</v>
      </c>
      <c r="D1850" s="10">
        <v>120.642126</v>
      </c>
      <c r="E1850" s="7">
        <f t="shared" si="140"/>
        <v>0.8027439860626701</v>
      </c>
      <c r="F1850" s="7">
        <f t="shared" si="141"/>
        <v>0.47121228786251346</v>
      </c>
      <c r="G1850" s="9">
        <f t="shared" si="143"/>
        <v>0.5870019533546851</v>
      </c>
      <c r="H1850" s="3">
        <f t="shared" si="144"/>
        <v>-84.88040303169511</v>
      </c>
      <c r="I1850" s="9">
        <v>0.3818221245015259</v>
      </c>
      <c r="J1850" s="9">
        <v>0.3818221245015259</v>
      </c>
      <c r="K1850" s="10">
        <f t="shared" si="142"/>
        <v>46.06383285370078</v>
      </c>
    </row>
    <row r="1851" spans="1:11" ht="12.75">
      <c r="A1851" s="2">
        <v>62151</v>
      </c>
      <c r="B1851" s="2" t="s">
        <v>683</v>
      </c>
      <c r="C1851" s="3">
        <v>246259</v>
      </c>
      <c r="D1851" s="10">
        <v>120.642126</v>
      </c>
      <c r="E1851" s="7">
        <f t="shared" si="140"/>
        <v>0.8027439860626701</v>
      </c>
      <c r="F1851" s="7">
        <f t="shared" si="141"/>
        <v>0.47121228786251346</v>
      </c>
      <c r="G1851" s="9">
        <f t="shared" si="143"/>
        <v>0.5870019533546851</v>
      </c>
      <c r="H1851" s="3">
        <f t="shared" si="144"/>
        <v>-84.88040303169511</v>
      </c>
      <c r="I1851" s="9">
        <v>0.3818221245015259</v>
      </c>
      <c r="J1851" s="9">
        <v>0.3818221245015259</v>
      </c>
      <c r="K1851" s="10">
        <f t="shared" si="142"/>
        <v>46.06383285370078</v>
      </c>
    </row>
    <row r="1852" spans="1:11" ht="12.75">
      <c r="A1852" s="2">
        <v>621511</v>
      </c>
      <c r="B1852" s="2" t="s">
        <v>684</v>
      </c>
      <c r="C1852" s="3">
        <v>151905</v>
      </c>
      <c r="D1852" s="10">
        <v>31.716726</v>
      </c>
      <c r="E1852" s="7">
        <f t="shared" si="140"/>
        <v>0.49517307064046356</v>
      </c>
      <c r="F1852" s="7">
        <f t="shared" si="141"/>
        <v>0.12388136314813006</v>
      </c>
      <c r="G1852" s="9">
        <f t="shared" si="143"/>
        <v>0.25017790847935295</v>
      </c>
      <c r="H1852" s="3">
        <f t="shared" si="144"/>
        <v>-95.05995941072467</v>
      </c>
      <c r="I1852" s="9">
        <v>0.3818221245015259</v>
      </c>
      <c r="J1852" s="9">
        <v>0.3818221245015259</v>
      </c>
      <c r="K1852" s="10">
        <f t="shared" si="142"/>
        <v>12.110147703552785</v>
      </c>
    </row>
    <row r="1853" spans="1:11" ht="12.75">
      <c r="A1853" s="2">
        <v>621512</v>
      </c>
      <c r="B1853" s="2" t="s">
        <v>685</v>
      </c>
      <c r="C1853" s="3">
        <v>94354</v>
      </c>
      <c r="D1853" s="10">
        <v>88.92540000000001</v>
      </c>
      <c r="E1853" s="7">
        <f t="shared" si="140"/>
        <v>0.3075709154222066</v>
      </c>
      <c r="F1853" s="7">
        <f t="shared" si="141"/>
        <v>0.34733092471438337</v>
      </c>
      <c r="G1853" s="9">
        <f t="shared" si="143"/>
        <v>1.1292710308372222</v>
      </c>
      <c r="H1853" s="3">
        <f t="shared" si="144"/>
        <v>10.179556379029549</v>
      </c>
      <c r="I1853" s="9">
        <v>0.3818221245015259</v>
      </c>
      <c r="J1853" s="9">
        <v>0.3818221245015259</v>
      </c>
      <c r="K1853" s="10">
        <f t="shared" si="142"/>
        <v>33.953685150148</v>
      </c>
    </row>
    <row r="1854" spans="1:11" ht="12.75">
      <c r="A1854" s="2">
        <v>6216</v>
      </c>
      <c r="B1854" s="2" t="s">
        <v>686</v>
      </c>
      <c r="C1854" s="3">
        <v>1104809</v>
      </c>
      <c r="D1854" s="10">
        <v>123.40869400000001</v>
      </c>
      <c r="E1854" s="7">
        <f t="shared" si="140"/>
        <v>3.6014065699036886</v>
      </c>
      <c r="F1854" s="7">
        <f t="shared" si="141"/>
        <v>0.4820181388536276</v>
      </c>
      <c r="G1854" s="9">
        <f t="shared" si="143"/>
        <v>0.13384163367773222</v>
      </c>
      <c r="H1854" s="3">
        <f t="shared" si="144"/>
        <v>-798.641423059592</v>
      </c>
      <c r="I1854" s="9">
        <v>7.422698393664643E-06</v>
      </c>
      <c r="J1854" s="9">
        <v>7.422698393664643E-06</v>
      </c>
      <c r="K1854" s="10">
        <f t="shared" si="142"/>
        <v>0.0009160255147180515</v>
      </c>
    </row>
    <row r="1855" spans="1:11" ht="12.75">
      <c r="A1855" s="2">
        <v>62161</v>
      </c>
      <c r="B1855" s="2" t="s">
        <v>686</v>
      </c>
      <c r="C1855" s="3">
        <v>1104809</v>
      </c>
      <c r="D1855" s="10">
        <v>123.40869400000001</v>
      </c>
      <c r="E1855" s="7">
        <f t="shared" si="140"/>
        <v>3.6014065699036886</v>
      </c>
      <c r="F1855" s="7">
        <f t="shared" si="141"/>
        <v>0.4820181388536276</v>
      </c>
      <c r="G1855" s="9">
        <f t="shared" si="143"/>
        <v>0.13384163367773222</v>
      </c>
      <c r="H1855" s="3">
        <f t="shared" si="144"/>
        <v>-798.641423059592</v>
      </c>
      <c r="I1855" s="9">
        <v>7.422698393664643E-06</v>
      </c>
      <c r="J1855" s="9">
        <v>7.422698393664643E-06</v>
      </c>
      <c r="K1855" s="10">
        <f t="shared" si="142"/>
        <v>0.0009160255147180515</v>
      </c>
    </row>
    <row r="1856" spans="1:11" ht="12.75">
      <c r="A1856" s="2">
        <v>621610</v>
      </c>
      <c r="B1856" s="2" t="s">
        <v>686</v>
      </c>
      <c r="C1856" s="3">
        <v>1104809</v>
      </c>
      <c r="D1856" s="10">
        <v>123.40869400000001</v>
      </c>
      <c r="E1856" s="7">
        <f t="shared" si="140"/>
        <v>3.6014065699036886</v>
      </c>
      <c r="F1856" s="7">
        <f t="shared" si="141"/>
        <v>0.4820181388536276</v>
      </c>
      <c r="G1856" s="9">
        <f t="shared" si="143"/>
        <v>0.13384163367773222</v>
      </c>
      <c r="H1856" s="3">
        <f t="shared" si="144"/>
        <v>-798.641423059592</v>
      </c>
      <c r="I1856" s="9">
        <v>7.422698393664643E-06</v>
      </c>
      <c r="J1856" s="9">
        <v>7.422698393664643E-06</v>
      </c>
      <c r="K1856" s="10">
        <f t="shared" si="142"/>
        <v>0.0009160255147180515</v>
      </c>
    </row>
    <row r="1857" spans="1:11" ht="12.75">
      <c r="A1857" s="2">
        <v>6219</v>
      </c>
      <c r="B1857" s="2" t="s">
        <v>687</v>
      </c>
      <c r="C1857" s="3">
        <v>284384</v>
      </c>
      <c r="D1857" s="10">
        <v>126.175262</v>
      </c>
      <c r="E1857" s="7">
        <f t="shared" si="140"/>
        <v>0.9270221422666638</v>
      </c>
      <c r="F1857" s="7">
        <f t="shared" si="141"/>
        <v>0.49282398984474174</v>
      </c>
      <c r="G1857" s="9">
        <f t="shared" si="143"/>
        <v>0.5316205162475804</v>
      </c>
      <c r="H1857" s="3">
        <f t="shared" si="144"/>
        <v>-111.16558197382258</v>
      </c>
      <c r="I1857" s="9">
        <v>0.3818221245015259</v>
      </c>
      <c r="J1857" s="9">
        <v>0.3818221245015259</v>
      </c>
      <c r="K1857" s="10">
        <f t="shared" si="142"/>
        <v>48.176506596376655</v>
      </c>
    </row>
    <row r="1858" spans="1:11" ht="12.75">
      <c r="A1858" s="2">
        <v>62191</v>
      </c>
      <c r="B1858" s="2" t="s">
        <v>688</v>
      </c>
      <c r="C1858" s="3">
        <v>148751</v>
      </c>
      <c r="D1858" s="10">
        <v>26.67762</v>
      </c>
      <c r="E1858" s="7">
        <f t="shared" si="140"/>
        <v>0.4848918036327941</v>
      </c>
      <c r="F1858" s="7">
        <f t="shared" si="141"/>
        <v>0.10419927741431502</v>
      </c>
      <c r="G1858" s="9">
        <f t="shared" si="143"/>
        <v>0.21489181015982806</v>
      </c>
      <c r="H1858" s="3">
        <f t="shared" si="144"/>
        <v>-97.4668040250861</v>
      </c>
      <c r="I1858" s="9">
        <v>0.3818221245015259</v>
      </c>
      <c r="J1858" s="9">
        <v>0.3818221245015259</v>
      </c>
      <c r="K1858" s="10">
        <f t="shared" si="142"/>
        <v>10.186105545044398</v>
      </c>
    </row>
    <row r="1859" spans="1:11" ht="12.75">
      <c r="A1859" s="2">
        <v>621910</v>
      </c>
      <c r="B1859" s="2" t="s">
        <v>688</v>
      </c>
      <c r="C1859" s="3">
        <v>148751</v>
      </c>
      <c r="D1859" s="10">
        <v>26.67762</v>
      </c>
      <c r="E1859" s="7">
        <f aca="true" t="shared" si="145" ref="E1859:E1922">C1859/C$2104*1000</f>
        <v>0.4848918036327941</v>
      </c>
      <c r="F1859" s="7">
        <f aca="true" t="shared" si="146" ref="F1859:F1922">D1859/D$2104*1000</f>
        <v>0.10419927741431502</v>
      </c>
      <c r="G1859" s="9">
        <f t="shared" si="143"/>
        <v>0.21489181015982806</v>
      </c>
      <c r="H1859" s="3">
        <f t="shared" si="144"/>
        <v>-97.4668040250861</v>
      </c>
      <c r="I1859" s="9">
        <v>0.3818221245015259</v>
      </c>
      <c r="J1859" s="9">
        <v>0.3818221245015259</v>
      </c>
      <c r="K1859" s="10">
        <f aca="true" t="shared" si="147" ref="K1859:K1922">D1859*J1859</f>
        <v>10.186105545044398</v>
      </c>
    </row>
    <row r="1860" spans="1:11" ht="12.75">
      <c r="A1860" s="2">
        <v>62199</v>
      </c>
      <c r="B1860" s="2" t="s">
        <v>689</v>
      </c>
      <c r="C1860" s="3">
        <v>135633</v>
      </c>
      <c r="D1860" s="10">
        <v>99.49764200000001</v>
      </c>
      <c r="E1860" s="7">
        <f t="shared" si="145"/>
        <v>0.44213033863386975</v>
      </c>
      <c r="F1860" s="7">
        <f t="shared" si="146"/>
        <v>0.3886247124304268</v>
      </c>
      <c r="G1860" s="9">
        <f aca="true" t="shared" si="148" ref="G1860:G1923">F1860/E1860</f>
        <v>0.8789822332283982</v>
      </c>
      <c r="H1860" s="3">
        <f aca="true" t="shared" si="149" ref="H1860:H1923">IF(D1860&gt;0,(D1860-(D1860/G1860))," ")</f>
        <v>-13.698777948736492</v>
      </c>
      <c r="I1860" s="9">
        <v>0.3818221245015259</v>
      </c>
      <c r="J1860" s="9">
        <v>0.3818221245015259</v>
      </c>
      <c r="K1860" s="10">
        <f t="shared" si="147"/>
        <v>37.990401051332256</v>
      </c>
    </row>
    <row r="1861" spans="1:11" ht="12.75">
      <c r="A1861" s="2">
        <v>621991</v>
      </c>
      <c r="B1861" s="2" t="s">
        <v>690</v>
      </c>
      <c r="C1861" s="3">
        <v>75739</v>
      </c>
      <c r="D1861" s="10">
        <v>13.33881</v>
      </c>
      <c r="E1861" s="7">
        <f t="shared" si="145"/>
        <v>0.24689057764548938</v>
      </c>
      <c r="F1861" s="7">
        <f t="shared" si="146"/>
        <v>0.05209963870715751</v>
      </c>
      <c r="G1861" s="9">
        <f t="shared" si="148"/>
        <v>0.21102319579796794</v>
      </c>
      <c r="H1861" s="3">
        <f t="shared" si="149"/>
        <v>-49.871350141686406</v>
      </c>
      <c r="I1861" s="9">
        <v>0.3818221245015259</v>
      </c>
      <c r="J1861" s="9">
        <v>0.3818221245015259</v>
      </c>
      <c r="K1861" s="10">
        <f t="shared" si="147"/>
        <v>5.093052772522199</v>
      </c>
    </row>
    <row r="1862" spans="1:11" ht="12.75">
      <c r="A1862" s="2">
        <v>621999</v>
      </c>
      <c r="B1862" s="2" t="s">
        <v>691</v>
      </c>
      <c r="C1862" s="3">
        <v>59894</v>
      </c>
      <c r="D1862" s="10">
        <v>86.158832</v>
      </c>
      <c r="E1862" s="7">
        <f t="shared" si="145"/>
        <v>0.19523976098838036</v>
      </c>
      <c r="F1862" s="7">
        <f t="shared" si="146"/>
        <v>0.33652507372326923</v>
      </c>
      <c r="G1862" s="9">
        <f t="shared" si="148"/>
        <v>1.7236503057555854</v>
      </c>
      <c r="H1862" s="3">
        <f t="shared" si="149"/>
        <v>36.17257219294992</v>
      </c>
      <c r="I1862" s="9">
        <v>0.3818221245015259</v>
      </c>
      <c r="J1862" s="9">
        <v>0.3818221245015259</v>
      </c>
      <c r="K1862" s="10">
        <f t="shared" si="147"/>
        <v>32.89734827881006</v>
      </c>
    </row>
    <row r="1863" spans="1:11" ht="12.75">
      <c r="A1863" s="2">
        <v>622</v>
      </c>
      <c r="B1863" s="2" t="s">
        <v>692</v>
      </c>
      <c r="C1863" s="3">
        <v>5658923</v>
      </c>
      <c r="D1863" s="10">
        <v>2282.715018</v>
      </c>
      <c r="E1863" s="7">
        <f t="shared" si="145"/>
        <v>18.44670207319011</v>
      </c>
      <c r="F1863" s="7">
        <f t="shared" si="146"/>
        <v>8.91598483741822</v>
      </c>
      <c r="G1863" s="9">
        <f t="shared" si="148"/>
        <v>0.4833376070173784</v>
      </c>
      <c r="H1863" s="3">
        <f t="shared" si="149"/>
        <v>-2440.1018802884983</v>
      </c>
      <c r="I1863" s="12">
        <v>0.0002127055475370382</v>
      </c>
      <c r="J1863" s="12">
        <v>0.0002127055475370382</v>
      </c>
      <c r="K1863" s="10">
        <f t="shared" si="147"/>
        <v>0.48554614777470995</v>
      </c>
    </row>
    <row r="1864" spans="1:11" ht="12.75">
      <c r="A1864" s="2">
        <v>6221</v>
      </c>
      <c r="B1864" s="2" t="s">
        <v>693</v>
      </c>
      <c r="C1864" s="3">
        <v>5188753</v>
      </c>
      <c r="D1864" s="10">
        <v>2132.431092</v>
      </c>
      <c r="E1864" s="7">
        <f t="shared" si="145"/>
        <v>16.914063103946</v>
      </c>
      <c r="F1864" s="7">
        <f t="shared" si="146"/>
        <v>8.328995574650913</v>
      </c>
      <c r="G1864" s="9">
        <f t="shared" si="148"/>
        <v>0.49243020576810925</v>
      </c>
      <c r="H1864" s="3">
        <f t="shared" si="149"/>
        <v>-2197.9919141877745</v>
      </c>
      <c r="I1864" s="12">
        <v>0.0002127055475370382</v>
      </c>
      <c r="J1864" s="12">
        <v>0.0002127055475370382</v>
      </c>
      <c r="K1864" s="10">
        <f t="shared" si="147"/>
        <v>0.45357992300886424</v>
      </c>
    </row>
    <row r="1865" spans="1:11" ht="12.75">
      <c r="A1865" s="2">
        <v>62211</v>
      </c>
      <c r="B1865" s="2" t="s">
        <v>693</v>
      </c>
      <c r="C1865" s="3">
        <v>5188753</v>
      </c>
      <c r="D1865" s="10">
        <v>2132.431092</v>
      </c>
      <c r="E1865" s="7">
        <f t="shared" si="145"/>
        <v>16.914063103946</v>
      </c>
      <c r="F1865" s="7">
        <f t="shared" si="146"/>
        <v>8.328995574650913</v>
      </c>
      <c r="G1865" s="9">
        <f t="shared" si="148"/>
        <v>0.49243020576810925</v>
      </c>
      <c r="H1865" s="3">
        <f t="shared" si="149"/>
        <v>-2197.9919141877745</v>
      </c>
      <c r="I1865" s="12">
        <v>0.0002127055475370382</v>
      </c>
      <c r="J1865" s="12">
        <v>0.0002127055475370382</v>
      </c>
      <c r="K1865" s="10">
        <f t="shared" si="147"/>
        <v>0.45357992300886424</v>
      </c>
    </row>
    <row r="1866" spans="1:11" ht="12.75">
      <c r="A1866" s="2">
        <v>622110</v>
      </c>
      <c r="B1866" s="2" t="s">
        <v>693</v>
      </c>
      <c r="C1866" s="3">
        <v>5188753</v>
      </c>
      <c r="D1866" s="10">
        <v>2132.431092</v>
      </c>
      <c r="E1866" s="7">
        <f t="shared" si="145"/>
        <v>16.914063103946</v>
      </c>
      <c r="F1866" s="7">
        <f t="shared" si="146"/>
        <v>8.328995574650913</v>
      </c>
      <c r="G1866" s="9">
        <f t="shared" si="148"/>
        <v>0.49243020576810925</v>
      </c>
      <c r="H1866" s="3">
        <f t="shared" si="149"/>
        <v>-2197.9919141877745</v>
      </c>
      <c r="I1866" s="12">
        <v>0.0002127055475370382</v>
      </c>
      <c r="J1866" s="12">
        <v>0.0002127055475370382</v>
      </c>
      <c r="K1866" s="10">
        <f t="shared" si="147"/>
        <v>0.45357992300886424</v>
      </c>
    </row>
    <row r="1867" spans="1:11" ht="12.75">
      <c r="A1867" s="2">
        <v>6222</v>
      </c>
      <c r="B1867" s="2" t="s">
        <v>694</v>
      </c>
      <c r="C1867" s="3">
        <v>216301</v>
      </c>
      <c r="D1867" s="10">
        <v>0</v>
      </c>
      <c r="E1867" s="7">
        <f t="shared" si="145"/>
        <v>0.7050882482643948</v>
      </c>
      <c r="F1867" s="7">
        <f t="shared" si="146"/>
        <v>0</v>
      </c>
      <c r="G1867" s="9">
        <f t="shared" si="148"/>
        <v>0</v>
      </c>
      <c r="H1867" s="3" t="str">
        <f t="shared" si="149"/>
        <v> </v>
      </c>
      <c r="I1867" s="12">
        <v>0.0002127055475370382</v>
      </c>
      <c r="J1867" s="12">
        <v>0.0002127055475370382</v>
      </c>
      <c r="K1867" s="10">
        <f t="shared" si="147"/>
        <v>0</v>
      </c>
    </row>
    <row r="1868" spans="1:11" ht="12.75">
      <c r="A1868" s="2">
        <v>62221</v>
      </c>
      <c r="B1868" s="2" t="s">
        <v>694</v>
      </c>
      <c r="C1868" s="3">
        <v>216301</v>
      </c>
      <c r="D1868" s="10">
        <v>0</v>
      </c>
      <c r="E1868" s="7">
        <f t="shared" si="145"/>
        <v>0.7050882482643948</v>
      </c>
      <c r="F1868" s="7">
        <f t="shared" si="146"/>
        <v>0</v>
      </c>
      <c r="G1868" s="9">
        <f t="shared" si="148"/>
        <v>0</v>
      </c>
      <c r="H1868" s="3" t="str">
        <f t="shared" si="149"/>
        <v> </v>
      </c>
      <c r="I1868" s="12">
        <v>0.0002127055475370382</v>
      </c>
      <c r="J1868" s="12">
        <v>0.0002127055475370382</v>
      </c>
      <c r="K1868" s="10">
        <f t="shared" si="147"/>
        <v>0</v>
      </c>
    </row>
    <row r="1869" spans="1:11" ht="12.75">
      <c r="A1869" s="2">
        <v>622210</v>
      </c>
      <c r="B1869" s="2" t="s">
        <v>694</v>
      </c>
      <c r="C1869" s="3">
        <v>216301</v>
      </c>
      <c r="D1869" s="10">
        <v>0</v>
      </c>
      <c r="E1869" s="7">
        <f t="shared" si="145"/>
        <v>0.7050882482643948</v>
      </c>
      <c r="F1869" s="7">
        <f t="shared" si="146"/>
        <v>0</v>
      </c>
      <c r="G1869" s="9">
        <f t="shared" si="148"/>
        <v>0</v>
      </c>
      <c r="H1869" s="3" t="str">
        <f t="shared" si="149"/>
        <v> </v>
      </c>
      <c r="I1869" s="12">
        <v>0.0002127055475370382</v>
      </c>
      <c r="J1869" s="12">
        <v>0.0002127055475370382</v>
      </c>
      <c r="K1869" s="10">
        <f t="shared" si="147"/>
        <v>0</v>
      </c>
    </row>
    <row r="1870" spans="1:11" ht="12.75">
      <c r="A1870" s="2">
        <v>6223</v>
      </c>
      <c r="B1870" s="2" t="s">
        <v>695</v>
      </c>
      <c r="C1870" s="3">
        <v>253869</v>
      </c>
      <c r="D1870" s="10">
        <v>150.283926</v>
      </c>
      <c r="E1870" s="7">
        <f t="shared" si="145"/>
        <v>0.8275507209797165</v>
      </c>
      <c r="F1870" s="7">
        <f t="shared" si="146"/>
        <v>0.5869892627673079</v>
      </c>
      <c r="G1870" s="9">
        <f t="shared" si="148"/>
        <v>0.7093091068453014</v>
      </c>
      <c r="H1870" s="3">
        <f t="shared" si="149"/>
        <v>-61.58974733883193</v>
      </c>
      <c r="I1870" s="12">
        <v>0.0002127055475370382</v>
      </c>
      <c r="J1870" s="12">
        <v>0.0002127055475370382</v>
      </c>
      <c r="K1870" s="10">
        <f t="shared" si="147"/>
        <v>0.03196622476584573</v>
      </c>
    </row>
    <row r="1871" spans="1:11" ht="12.75">
      <c r="A1871" s="2">
        <v>62231</v>
      </c>
      <c r="B1871" s="2" t="s">
        <v>695</v>
      </c>
      <c r="C1871" s="3">
        <v>253869</v>
      </c>
      <c r="D1871" s="10">
        <v>150.283926</v>
      </c>
      <c r="E1871" s="7">
        <f t="shared" si="145"/>
        <v>0.8275507209797165</v>
      </c>
      <c r="F1871" s="7">
        <f t="shared" si="146"/>
        <v>0.5869892627673079</v>
      </c>
      <c r="G1871" s="9">
        <f t="shared" si="148"/>
        <v>0.7093091068453014</v>
      </c>
      <c r="H1871" s="3">
        <f t="shared" si="149"/>
        <v>-61.58974733883193</v>
      </c>
      <c r="I1871" s="12">
        <v>0.0002127055475370382</v>
      </c>
      <c r="J1871" s="12">
        <v>0.0002127055475370382</v>
      </c>
      <c r="K1871" s="10">
        <f t="shared" si="147"/>
        <v>0.03196622476584573</v>
      </c>
    </row>
    <row r="1872" spans="1:11" ht="12.75">
      <c r="A1872" s="2">
        <v>622310</v>
      </c>
      <c r="B1872" s="2" t="s">
        <v>695</v>
      </c>
      <c r="C1872" s="3">
        <v>253869</v>
      </c>
      <c r="D1872" s="10">
        <v>150.283926</v>
      </c>
      <c r="E1872" s="7">
        <f t="shared" si="145"/>
        <v>0.8275507209797165</v>
      </c>
      <c r="F1872" s="7">
        <f t="shared" si="146"/>
        <v>0.5869892627673079</v>
      </c>
      <c r="G1872" s="9">
        <f t="shared" si="148"/>
        <v>0.7093091068453014</v>
      </c>
      <c r="H1872" s="3">
        <f t="shared" si="149"/>
        <v>-61.58974733883193</v>
      </c>
      <c r="I1872" s="12">
        <v>0.0002127055475370382</v>
      </c>
      <c r="J1872" s="12">
        <v>0.0002127055475370382</v>
      </c>
      <c r="K1872" s="10">
        <f t="shared" si="147"/>
        <v>0.03196622476584573</v>
      </c>
    </row>
    <row r="1873" spans="1:11" ht="12.75">
      <c r="A1873" s="2">
        <v>623</v>
      </c>
      <c r="B1873" s="2" t="s">
        <v>696</v>
      </c>
      <c r="C1873" s="3">
        <v>3180762</v>
      </c>
      <c r="D1873" s="10">
        <v>1463.3168600000001</v>
      </c>
      <c r="E1873" s="7">
        <f t="shared" si="145"/>
        <v>10.36850456875351</v>
      </c>
      <c r="F1873" s="7">
        <f t="shared" si="146"/>
        <v>5.71552332780002</v>
      </c>
      <c r="G1873" s="9">
        <f t="shared" si="148"/>
        <v>0.5512389264913189</v>
      </c>
      <c r="H1873" s="3">
        <f t="shared" si="149"/>
        <v>-1191.2795222151174</v>
      </c>
      <c r="I1873" s="12">
        <v>0.0002127055475370382</v>
      </c>
      <c r="J1873" s="12">
        <v>0.0002127055475370382</v>
      </c>
      <c r="K1873" s="10">
        <f t="shared" si="147"/>
        <v>0.3112556139264795</v>
      </c>
    </row>
    <row r="1874" spans="1:11" ht="12.75">
      <c r="A1874" s="2">
        <v>6231</v>
      </c>
      <c r="B1874" s="2" t="s">
        <v>697</v>
      </c>
      <c r="C1874" s="3">
        <v>1613630</v>
      </c>
      <c r="D1874" s="10">
        <v>381.094742</v>
      </c>
      <c r="E1874" s="7">
        <f t="shared" si="145"/>
        <v>5.260038326438044</v>
      </c>
      <c r="F1874" s="7">
        <f t="shared" si="146"/>
        <v>1.488505974025974</v>
      </c>
      <c r="G1874" s="9">
        <f t="shared" si="148"/>
        <v>0.2829838646886723</v>
      </c>
      <c r="H1874" s="3">
        <f t="shared" si="149"/>
        <v>-965.6065705263004</v>
      </c>
      <c r="I1874" s="12">
        <v>0.0002127055475370382</v>
      </c>
      <c r="J1874" s="12">
        <v>0.0002127055475370382</v>
      </c>
      <c r="K1874" s="10">
        <f t="shared" si="147"/>
        <v>0.0810609657605963</v>
      </c>
    </row>
    <row r="1875" spans="1:11" ht="12.75">
      <c r="A1875" s="2">
        <v>62311</v>
      </c>
      <c r="B1875" s="2" t="s">
        <v>697</v>
      </c>
      <c r="C1875" s="3">
        <v>1613630</v>
      </c>
      <c r="D1875" s="10">
        <v>381.094742</v>
      </c>
      <c r="E1875" s="7">
        <f t="shared" si="145"/>
        <v>5.260038326438044</v>
      </c>
      <c r="F1875" s="7">
        <f t="shared" si="146"/>
        <v>1.488505974025974</v>
      </c>
      <c r="G1875" s="9">
        <f t="shared" si="148"/>
        <v>0.2829838646886723</v>
      </c>
      <c r="H1875" s="3">
        <f t="shared" si="149"/>
        <v>-965.6065705263004</v>
      </c>
      <c r="I1875" s="12">
        <v>0.0002127055475370382</v>
      </c>
      <c r="J1875" s="12">
        <v>0.0002127055475370382</v>
      </c>
      <c r="K1875" s="10">
        <f t="shared" si="147"/>
        <v>0.0810609657605963</v>
      </c>
    </row>
    <row r="1876" spans="1:11" ht="12.75">
      <c r="A1876" s="2">
        <v>623110</v>
      </c>
      <c r="B1876" s="2" t="s">
        <v>697</v>
      </c>
      <c r="C1876" s="3">
        <v>1613630</v>
      </c>
      <c r="D1876" s="10">
        <v>381.094742</v>
      </c>
      <c r="E1876" s="7">
        <f t="shared" si="145"/>
        <v>5.260038326438044</v>
      </c>
      <c r="F1876" s="7">
        <f t="shared" si="146"/>
        <v>1.488505974025974</v>
      </c>
      <c r="G1876" s="9">
        <f t="shared" si="148"/>
        <v>0.2829838646886723</v>
      </c>
      <c r="H1876" s="3">
        <f t="shared" si="149"/>
        <v>-965.6065705263004</v>
      </c>
      <c r="I1876" s="12">
        <v>0.0002127055475370382</v>
      </c>
      <c r="J1876" s="12">
        <v>0.0002127055475370382</v>
      </c>
      <c r="K1876" s="10">
        <f t="shared" si="147"/>
        <v>0.0810609657605963</v>
      </c>
    </row>
    <row r="1877" spans="1:11" ht="12.75">
      <c r="A1877" s="2">
        <v>6232</v>
      </c>
      <c r="B1877" s="2" t="s">
        <v>698</v>
      </c>
      <c r="C1877" s="3">
        <v>630328</v>
      </c>
      <c r="D1877" s="10">
        <v>307.68188399999997</v>
      </c>
      <c r="E1877" s="7">
        <f t="shared" si="145"/>
        <v>2.05471479721314</v>
      </c>
      <c r="F1877" s="7">
        <f t="shared" si="146"/>
        <v>1.2017649995117663</v>
      </c>
      <c r="G1877" s="9">
        <f t="shared" si="148"/>
        <v>0.5848816590710056</v>
      </c>
      <c r="H1877" s="3">
        <f t="shared" si="149"/>
        <v>-218.37647195649424</v>
      </c>
      <c r="I1877" s="12">
        <v>0.0002127055475370382</v>
      </c>
      <c r="J1877" s="12">
        <v>0.0002127055475370382</v>
      </c>
      <c r="K1877" s="10">
        <f t="shared" si="147"/>
        <v>0.06544564360344746</v>
      </c>
    </row>
    <row r="1878" spans="1:11" ht="12.75">
      <c r="A1878" s="2">
        <v>62321</v>
      </c>
      <c r="B1878" s="2" t="s">
        <v>699</v>
      </c>
      <c r="C1878" s="3">
        <v>476209</v>
      </c>
      <c r="D1878" s="10">
        <v>89.61704200000001</v>
      </c>
      <c r="E1878" s="7">
        <f t="shared" si="145"/>
        <v>1.5523246291868238</v>
      </c>
      <c r="F1878" s="7">
        <f t="shared" si="146"/>
        <v>0.3500323874621619</v>
      </c>
      <c r="G1878" s="9">
        <f t="shared" si="148"/>
        <v>0.22548916694411036</v>
      </c>
      <c r="H1878" s="3">
        <f t="shared" si="149"/>
        <v>-307.81687118755656</v>
      </c>
      <c r="I1878" s="12">
        <v>0.0002127055475370382</v>
      </c>
      <c r="J1878" s="12">
        <v>0.0002127055475370382</v>
      </c>
      <c r="K1878" s="10">
        <f t="shared" si="147"/>
        <v>0.01906204198725975</v>
      </c>
    </row>
    <row r="1879" spans="1:11" ht="12.75">
      <c r="A1879" s="2">
        <v>623210</v>
      </c>
      <c r="B1879" s="2" t="s">
        <v>699</v>
      </c>
      <c r="C1879" s="3">
        <v>476209</v>
      </c>
      <c r="D1879" s="10">
        <v>89.61704200000001</v>
      </c>
      <c r="E1879" s="7">
        <f t="shared" si="145"/>
        <v>1.5523246291868238</v>
      </c>
      <c r="F1879" s="7">
        <f t="shared" si="146"/>
        <v>0.3500323874621619</v>
      </c>
      <c r="G1879" s="9">
        <f t="shared" si="148"/>
        <v>0.22548916694411036</v>
      </c>
      <c r="H1879" s="3">
        <f t="shared" si="149"/>
        <v>-307.81687118755656</v>
      </c>
      <c r="I1879" s="12">
        <v>0.0002127055475370382</v>
      </c>
      <c r="J1879" s="12">
        <v>0.0002127055475370382</v>
      </c>
      <c r="K1879" s="10">
        <f t="shared" si="147"/>
        <v>0.01906204198725975</v>
      </c>
    </row>
    <row r="1880" spans="1:11" ht="12.75">
      <c r="A1880" s="2">
        <v>62322</v>
      </c>
      <c r="B1880" s="2" t="s">
        <v>700</v>
      </c>
      <c r="C1880" s="3">
        <v>154119</v>
      </c>
      <c r="D1880" s="10">
        <v>218.064842</v>
      </c>
      <c r="E1880" s="7">
        <f t="shared" si="145"/>
        <v>0.5023901680263164</v>
      </c>
      <c r="F1880" s="7">
        <f t="shared" si="146"/>
        <v>0.8517326120496045</v>
      </c>
      <c r="G1880" s="9">
        <f t="shared" si="148"/>
        <v>1.6953608296032352</v>
      </c>
      <c r="H1880" s="3">
        <f t="shared" si="149"/>
        <v>89.44039923106234</v>
      </c>
      <c r="I1880" s="12">
        <v>0.0002127055475370382</v>
      </c>
      <c r="J1880" s="12">
        <v>0.0002127055475370382</v>
      </c>
      <c r="K1880" s="10">
        <f t="shared" si="147"/>
        <v>0.04638360161618772</v>
      </c>
    </row>
    <row r="1881" spans="1:11" ht="12.75">
      <c r="A1881" s="2">
        <v>623220</v>
      </c>
      <c r="B1881" s="2" t="s">
        <v>700</v>
      </c>
      <c r="C1881" s="3">
        <v>154119</v>
      </c>
      <c r="D1881" s="10">
        <v>218.064842</v>
      </c>
      <c r="E1881" s="7">
        <f t="shared" si="145"/>
        <v>0.5023901680263164</v>
      </c>
      <c r="F1881" s="7">
        <f t="shared" si="146"/>
        <v>0.8517326120496045</v>
      </c>
      <c r="G1881" s="9">
        <f t="shared" si="148"/>
        <v>1.6953608296032352</v>
      </c>
      <c r="H1881" s="3">
        <f t="shared" si="149"/>
        <v>89.44039923106234</v>
      </c>
      <c r="I1881" s="12">
        <v>0.0002127055475370382</v>
      </c>
      <c r="J1881" s="12">
        <v>0.0002127055475370382</v>
      </c>
      <c r="K1881" s="10">
        <f t="shared" si="147"/>
        <v>0.04638360161618772</v>
      </c>
    </row>
    <row r="1882" spans="1:11" ht="12.75">
      <c r="A1882" s="2">
        <v>6233</v>
      </c>
      <c r="B1882" s="2" t="s">
        <v>701</v>
      </c>
      <c r="C1882" s="3">
        <v>787568</v>
      </c>
      <c r="D1882" s="10">
        <v>730.077534</v>
      </c>
      <c r="E1882" s="7">
        <f t="shared" si="145"/>
        <v>2.567278660334871</v>
      </c>
      <c r="F1882" s="7">
        <f t="shared" si="146"/>
        <v>2.8515868919050873</v>
      </c>
      <c r="G1882" s="9">
        <f t="shared" si="148"/>
        <v>1.1107430354027605</v>
      </c>
      <c r="H1882" s="3">
        <f t="shared" si="149"/>
        <v>72.79001498776461</v>
      </c>
      <c r="I1882" s="12">
        <v>0.0002127055475370382</v>
      </c>
      <c r="J1882" s="12">
        <v>0.0002127055475370382</v>
      </c>
      <c r="K1882" s="10">
        <f t="shared" si="147"/>
        <v>0.1552915416139606</v>
      </c>
    </row>
    <row r="1883" spans="1:11" ht="12.75">
      <c r="A1883" s="2">
        <v>62331</v>
      </c>
      <c r="B1883" s="2" t="s">
        <v>701</v>
      </c>
      <c r="C1883" s="3">
        <v>787568</v>
      </c>
      <c r="D1883" s="10">
        <v>730.077534</v>
      </c>
      <c r="E1883" s="7">
        <f t="shared" si="145"/>
        <v>2.567278660334871</v>
      </c>
      <c r="F1883" s="7">
        <f t="shared" si="146"/>
        <v>2.8515868919050873</v>
      </c>
      <c r="G1883" s="9">
        <f t="shared" si="148"/>
        <v>1.1107430354027605</v>
      </c>
      <c r="H1883" s="3">
        <f t="shared" si="149"/>
        <v>72.79001498776461</v>
      </c>
      <c r="I1883" s="12">
        <v>0.0002127055475370382</v>
      </c>
      <c r="J1883" s="12">
        <v>0.0002127055475370382</v>
      </c>
      <c r="K1883" s="10">
        <f t="shared" si="147"/>
        <v>0.1552915416139606</v>
      </c>
    </row>
    <row r="1884" spans="1:11" ht="12.75">
      <c r="A1884" s="2">
        <v>623311</v>
      </c>
      <c r="B1884" s="2" t="s">
        <v>702</v>
      </c>
      <c r="C1884" s="3">
        <v>468371</v>
      </c>
      <c r="D1884" s="10">
        <v>249.188732</v>
      </c>
      <c r="E1884" s="7">
        <f t="shared" si="145"/>
        <v>1.5267746701487412</v>
      </c>
      <c r="F1884" s="7">
        <f t="shared" si="146"/>
        <v>0.9732984356996386</v>
      </c>
      <c r="G1884" s="9">
        <f t="shared" si="148"/>
        <v>0.6374866276795239</v>
      </c>
      <c r="H1884" s="3">
        <f t="shared" si="149"/>
        <v>-141.70375292483155</v>
      </c>
      <c r="I1884" s="12">
        <v>0.0002127055475370382</v>
      </c>
      <c r="J1884" s="12">
        <v>0.0002127055475370382</v>
      </c>
      <c r="K1884" s="10">
        <f t="shared" si="147"/>
        <v>0.05300382568012026</v>
      </c>
    </row>
    <row r="1885" spans="1:11" ht="12.75">
      <c r="A1885" s="2">
        <v>623312</v>
      </c>
      <c r="B1885" s="2" t="s">
        <v>703</v>
      </c>
      <c r="C1885" s="3">
        <v>319197</v>
      </c>
      <c r="D1885" s="10">
        <v>480.888802</v>
      </c>
      <c r="E1885" s="7">
        <f t="shared" si="145"/>
        <v>1.0405039901861297</v>
      </c>
      <c r="F1885" s="7">
        <f t="shared" si="146"/>
        <v>1.8782884562054487</v>
      </c>
      <c r="G1885" s="9">
        <f t="shared" si="148"/>
        <v>1.8051717955156064</v>
      </c>
      <c r="H1885" s="3">
        <f t="shared" si="149"/>
        <v>214.49376791259613</v>
      </c>
      <c r="I1885" s="12">
        <v>0.0002127055475370382</v>
      </c>
      <c r="J1885" s="12">
        <v>0.0002127055475370382</v>
      </c>
      <c r="K1885" s="10">
        <f t="shared" si="147"/>
        <v>0.10228771593384034</v>
      </c>
    </row>
    <row r="1886" spans="1:11" ht="12.75">
      <c r="A1886" s="2">
        <v>6239</v>
      </c>
      <c r="B1886" s="2" t="s">
        <v>704</v>
      </c>
      <c r="C1886" s="3">
        <v>149236</v>
      </c>
      <c r="D1886" s="10">
        <v>44.462700000000005</v>
      </c>
      <c r="E1886" s="7">
        <f t="shared" si="145"/>
        <v>0.48647278476745476</v>
      </c>
      <c r="F1886" s="7">
        <f t="shared" si="146"/>
        <v>0.17366546235719169</v>
      </c>
      <c r="G1886" s="9">
        <f t="shared" si="148"/>
        <v>0.3569890604264898</v>
      </c>
      <c r="H1886" s="3">
        <f t="shared" si="149"/>
        <v>-80.08649472008761</v>
      </c>
      <c r="I1886" s="12">
        <v>0.0002127055475370382</v>
      </c>
      <c r="J1886" s="12">
        <v>0.0002127055475370382</v>
      </c>
      <c r="K1886" s="10">
        <f t="shared" si="147"/>
        <v>0.009457462948475069</v>
      </c>
    </row>
    <row r="1887" spans="1:11" ht="12.75">
      <c r="A1887" s="2">
        <v>62399</v>
      </c>
      <c r="B1887" s="2" t="s">
        <v>704</v>
      </c>
      <c r="C1887" s="3">
        <v>149236</v>
      </c>
      <c r="D1887" s="10">
        <v>44.462700000000005</v>
      </c>
      <c r="E1887" s="7">
        <f t="shared" si="145"/>
        <v>0.48647278476745476</v>
      </c>
      <c r="F1887" s="7">
        <f t="shared" si="146"/>
        <v>0.17366546235719169</v>
      </c>
      <c r="G1887" s="9">
        <f t="shared" si="148"/>
        <v>0.3569890604264898</v>
      </c>
      <c r="H1887" s="3">
        <f t="shared" si="149"/>
        <v>-80.08649472008761</v>
      </c>
      <c r="I1887" s="12">
        <v>0.0002127055475370382</v>
      </c>
      <c r="J1887" s="12">
        <v>0.0002127055475370382</v>
      </c>
      <c r="K1887" s="10">
        <f t="shared" si="147"/>
        <v>0.009457462948475069</v>
      </c>
    </row>
    <row r="1888" spans="1:11" ht="12.75">
      <c r="A1888" s="2">
        <v>623990</v>
      </c>
      <c r="B1888" s="2" t="s">
        <v>704</v>
      </c>
      <c r="C1888" s="3">
        <v>149236</v>
      </c>
      <c r="D1888" s="10">
        <v>44.462700000000005</v>
      </c>
      <c r="E1888" s="7">
        <f t="shared" si="145"/>
        <v>0.48647278476745476</v>
      </c>
      <c r="F1888" s="7">
        <f t="shared" si="146"/>
        <v>0.17366546235719169</v>
      </c>
      <c r="G1888" s="9">
        <f t="shared" si="148"/>
        <v>0.3569890604264898</v>
      </c>
      <c r="H1888" s="3">
        <f t="shared" si="149"/>
        <v>-80.08649472008761</v>
      </c>
      <c r="I1888" s="12">
        <v>0.0002127055475370382</v>
      </c>
      <c r="J1888" s="12">
        <v>0.0002127055475370382</v>
      </c>
      <c r="K1888" s="10">
        <f t="shared" si="147"/>
        <v>0.009457462948475069</v>
      </c>
    </row>
    <row r="1889" spans="1:11" ht="12.75">
      <c r="A1889" s="2">
        <v>624</v>
      </c>
      <c r="B1889" s="2" t="s">
        <v>705</v>
      </c>
      <c r="C1889" s="3">
        <v>2651192</v>
      </c>
      <c r="D1889" s="10">
        <v>1918.0220720000002</v>
      </c>
      <c r="E1889" s="7">
        <f t="shared" si="145"/>
        <v>8.642236157449931</v>
      </c>
      <c r="F1889" s="7">
        <f t="shared" si="146"/>
        <v>7.491542122839567</v>
      </c>
      <c r="G1889" s="9">
        <f t="shared" si="148"/>
        <v>0.8668522806312782</v>
      </c>
      <c r="H1889" s="3">
        <f t="shared" si="149"/>
        <v>-294.60644021111875</v>
      </c>
      <c r="I1889" s="12">
        <v>0.0002127055475370382</v>
      </c>
      <c r="J1889" s="12">
        <v>0.0002127055475370382</v>
      </c>
      <c r="K1889" s="10">
        <f t="shared" si="147"/>
        <v>0.40797393501288454</v>
      </c>
    </row>
    <row r="1890" spans="1:11" ht="12.75">
      <c r="A1890" s="2">
        <v>6241</v>
      </c>
      <c r="B1890" s="2" t="s">
        <v>706</v>
      </c>
      <c r="C1890" s="3">
        <v>1281824</v>
      </c>
      <c r="D1890" s="10">
        <v>1076.9854</v>
      </c>
      <c r="E1890" s="7">
        <f t="shared" si="145"/>
        <v>4.178432086505655</v>
      </c>
      <c r="F1890" s="7">
        <f t="shared" si="146"/>
        <v>4.206563421540865</v>
      </c>
      <c r="G1890" s="9">
        <f t="shared" si="148"/>
        <v>1.006732509815359</v>
      </c>
      <c r="H1890" s="3">
        <f t="shared" si="149"/>
        <v>7.202325052389824</v>
      </c>
      <c r="I1890" s="12">
        <v>0.0002127055475370382</v>
      </c>
      <c r="J1890" s="12">
        <v>0.0002127055475370382</v>
      </c>
      <c r="K1890" s="10">
        <f t="shared" si="147"/>
        <v>0.22908076919639608</v>
      </c>
    </row>
    <row r="1891" spans="1:11" ht="12.75">
      <c r="A1891" s="2">
        <v>62411</v>
      </c>
      <c r="B1891" s="2" t="s">
        <v>707</v>
      </c>
      <c r="C1891" s="3">
        <v>163179</v>
      </c>
      <c r="D1891" s="10">
        <v>56.023002000000005</v>
      </c>
      <c r="E1891" s="7">
        <f t="shared" si="145"/>
        <v>0.5319235475727606</v>
      </c>
      <c r="F1891" s="7">
        <f t="shared" si="146"/>
        <v>0.21881848257006153</v>
      </c>
      <c r="G1891" s="9">
        <f t="shared" si="148"/>
        <v>0.4113720544400788</v>
      </c>
      <c r="H1891" s="3">
        <f t="shared" si="149"/>
        <v>-80.16272426731605</v>
      </c>
      <c r="I1891" s="12">
        <v>0.0002127055475370382</v>
      </c>
      <c r="J1891" s="12">
        <v>0.0002127055475370382</v>
      </c>
      <c r="K1891" s="10">
        <f t="shared" si="147"/>
        <v>0.011916403315078587</v>
      </c>
    </row>
    <row r="1892" spans="1:11" ht="12.75">
      <c r="A1892" s="2">
        <v>624110</v>
      </c>
      <c r="B1892" s="2" t="s">
        <v>707</v>
      </c>
      <c r="C1892" s="3">
        <v>163179</v>
      </c>
      <c r="D1892" s="10">
        <v>56.023002000000005</v>
      </c>
      <c r="E1892" s="7">
        <f t="shared" si="145"/>
        <v>0.5319235475727606</v>
      </c>
      <c r="F1892" s="7">
        <f t="shared" si="146"/>
        <v>0.21881848257006153</v>
      </c>
      <c r="G1892" s="9">
        <f t="shared" si="148"/>
        <v>0.4113720544400788</v>
      </c>
      <c r="H1892" s="3">
        <f t="shared" si="149"/>
        <v>-80.16272426731605</v>
      </c>
      <c r="I1892" s="12">
        <v>0.0002127055475370382</v>
      </c>
      <c r="J1892" s="12">
        <v>0.0002127055475370382</v>
      </c>
      <c r="K1892" s="10">
        <f t="shared" si="147"/>
        <v>0.011916403315078587</v>
      </c>
    </row>
    <row r="1893" spans="1:11" ht="12.75">
      <c r="A1893" s="2">
        <v>62412</v>
      </c>
      <c r="B1893" s="2" t="s">
        <v>708</v>
      </c>
      <c r="C1893" s="3">
        <v>707722</v>
      </c>
      <c r="D1893" s="10">
        <v>994.284778</v>
      </c>
      <c r="E1893" s="7">
        <f t="shared" si="145"/>
        <v>2.3070002692459766</v>
      </c>
      <c r="F1893" s="7">
        <f t="shared" si="146"/>
        <v>3.8835456615564885</v>
      </c>
      <c r="G1893" s="9">
        <f t="shared" si="148"/>
        <v>1.6833746026504768</v>
      </c>
      <c r="H1893" s="3">
        <f t="shared" si="149"/>
        <v>403.6350340662989</v>
      </c>
      <c r="I1893" s="12">
        <v>0.0002127055475370382</v>
      </c>
      <c r="J1893" s="12">
        <v>0.0002127055475370382</v>
      </c>
      <c r="K1893" s="10">
        <f t="shared" si="147"/>
        <v>0.21148988811223246</v>
      </c>
    </row>
    <row r="1894" spans="1:11" ht="12.75">
      <c r="A1894" s="2">
        <v>624120</v>
      </c>
      <c r="B1894" s="2" t="s">
        <v>708</v>
      </c>
      <c r="C1894" s="3">
        <v>707722</v>
      </c>
      <c r="D1894" s="10">
        <v>994.284778</v>
      </c>
      <c r="E1894" s="7">
        <f t="shared" si="145"/>
        <v>2.3070002692459766</v>
      </c>
      <c r="F1894" s="7">
        <f t="shared" si="146"/>
        <v>3.8835456615564885</v>
      </c>
      <c r="G1894" s="9">
        <f t="shared" si="148"/>
        <v>1.6833746026504768</v>
      </c>
      <c r="H1894" s="3">
        <f t="shared" si="149"/>
        <v>403.6350340662989</v>
      </c>
      <c r="I1894" s="12">
        <v>0.0002127055475370382</v>
      </c>
      <c r="J1894" s="12">
        <v>0.0002127055475370382</v>
      </c>
      <c r="K1894" s="10">
        <f t="shared" si="147"/>
        <v>0.21148988811223246</v>
      </c>
    </row>
    <row r="1895" spans="1:11" ht="12.75">
      <c r="A1895" s="2">
        <v>62419</v>
      </c>
      <c r="B1895" s="2" t="s">
        <v>709</v>
      </c>
      <c r="C1895" s="3">
        <v>410923</v>
      </c>
      <c r="D1895" s="10">
        <v>26.67762</v>
      </c>
      <c r="E1895" s="7">
        <f t="shared" si="145"/>
        <v>1.3395082696869174</v>
      </c>
      <c r="F1895" s="7">
        <f t="shared" si="146"/>
        <v>0.10419927741431502</v>
      </c>
      <c r="G1895" s="9">
        <f t="shared" si="148"/>
        <v>0.07778920053899291</v>
      </c>
      <c r="H1895" s="3">
        <f t="shared" si="149"/>
        <v>-316.269984746593</v>
      </c>
      <c r="I1895" s="12">
        <v>0.0002127055475370382</v>
      </c>
      <c r="J1895" s="12">
        <v>0.0002127055475370382</v>
      </c>
      <c r="K1895" s="10">
        <f t="shared" si="147"/>
        <v>0.005674477769085041</v>
      </c>
    </row>
    <row r="1896" spans="1:11" ht="12.75">
      <c r="A1896" s="2">
        <v>624190</v>
      </c>
      <c r="B1896" s="2" t="s">
        <v>709</v>
      </c>
      <c r="C1896" s="3">
        <v>410923</v>
      </c>
      <c r="D1896" s="10">
        <v>26.67762</v>
      </c>
      <c r="E1896" s="7">
        <f t="shared" si="145"/>
        <v>1.3395082696869174</v>
      </c>
      <c r="F1896" s="7">
        <f t="shared" si="146"/>
        <v>0.10419927741431502</v>
      </c>
      <c r="G1896" s="9">
        <f t="shared" si="148"/>
        <v>0.07778920053899291</v>
      </c>
      <c r="H1896" s="3">
        <f t="shared" si="149"/>
        <v>-316.269984746593</v>
      </c>
      <c r="I1896" s="12">
        <v>0.0002127055475370382</v>
      </c>
      <c r="J1896" s="12">
        <v>0.0002127055475370382</v>
      </c>
      <c r="K1896" s="10">
        <f t="shared" si="147"/>
        <v>0.005674477769085041</v>
      </c>
    </row>
    <row r="1897" spans="1:11" ht="12.75">
      <c r="A1897" s="2">
        <v>6242</v>
      </c>
      <c r="B1897" s="2" t="s">
        <v>710</v>
      </c>
      <c r="C1897" s="3">
        <v>173235</v>
      </c>
      <c r="D1897" s="10">
        <v>39.423594</v>
      </c>
      <c r="E1897" s="7">
        <f t="shared" si="145"/>
        <v>0.5647036430163636</v>
      </c>
      <c r="F1897" s="7">
        <f t="shared" si="146"/>
        <v>0.1539833766233766</v>
      </c>
      <c r="G1897" s="9">
        <f t="shared" si="148"/>
        <v>0.27267997741412586</v>
      </c>
      <c r="H1897" s="3">
        <f t="shared" si="149"/>
        <v>-105.1546562032645</v>
      </c>
      <c r="I1897" s="12">
        <v>0.0002127055475370382</v>
      </c>
      <c r="J1897" s="12">
        <v>0.0002127055475370382</v>
      </c>
      <c r="K1897" s="10">
        <f t="shared" si="147"/>
        <v>0.008385617147647894</v>
      </c>
    </row>
    <row r="1898" spans="1:11" ht="12.75">
      <c r="A1898" s="2">
        <v>62421</v>
      </c>
      <c r="B1898" s="2" t="s">
        <v>711</v>
      </c>
      <c r="C1898" s="3">
        <v>34080</v>
      </c>
      <c r="D1898" s="10">
        <v>9.979406</v>
      </c>
      <c r="E1898" s="7">
        <f t="shared" si="145"/>
        <v>0.11109244756543232</v>
      </c>
      <c r="F1898" s="7">
        <f t="shared" si="146"/>
        <v>0.03897824821794747</v>
      </c>
      <c r="G1898" s="9">
        <f t="shared" si="148"/>
        <v>0.3508631691185819</v>
      </c>
      <c r="H1898" s="3">
        <f t="shared" si="149"/>
        <v>-18.46303788793981</v>
      </c>
      <c r="I1898" s="12">
        <v>0.0002127055475370382</v>
      </c>
      <c r="J1898" s="12">
        <v>0.0002127055475370382</v>
      </c>
      <c r="K1898" s="10">
        <f t="shared" si="147"/>
        <v>0.002122675017324404</v>
      </c>
    </row>
    <row r="1899" spans="1:11" ht="12.75">
      <c r="A1899" s="2">
        <v>624210</v>
      </c>
      <c r="B1899" s="2" t="s">
        <v>711</v>
      </c>
      <c r="C1899" s="3">
        <v>34080</v>
      </c>
      <c r="D1899" s="10">
        <v>9.979406</v>
      </c>
      <c r="E1899" s="7">
        <f t="shared" si="145"/>
        <v>0.11109244756543232</v>
      </c>
      <c r="F1899" s="7">
        <f t="shared" si="146"/>
        <v>0.03897824821794747</v>
      </c>
      <c r="G1899" s="9">
        <f t="shared" si="148"/>
        <v>0.3508631691185819</v>
      </c>
      <c r="H1899" s="3">
        <f t="shared" si="149"/>
        <v>-18.46303788793981</v>
      </c>
      <c r="I1899" s="12">
        <v>0.0002127055475370382</v>
      </c>
      <c r="J1899" s="12">
        <v>0.0002127055475370382</v>
      </c>
      <c r="K1899" s="10">
        <f t="shared" si="147"/>
        <v>0.002122675017324404</v>
      </c>
    </row>
    <row r="1900" spans="1:11" ht="12.75">
      <c r="A1900" s="2">
        <v>62422</v>
      </c>
      <c r="B1900" s="2" t="s">
        <v>712</v>
      </c>
      <c r="C1900" s="3">
        <v>115384</v>
      </c>
      <c r="D1900" s="10">
        <v>29.444188</v>
      </c>
      <c r="E1900" s="7">
        <f t="shared" si="145"/>
        <v>0.37612356132305874</v>
      </c>
      <c r="F1900" s="7">
        <f t="shared" si="146"/>
        <v>0.11500512840542915</v>
      </c>
      <c r="G1900" s="9">
        <f t="shared" si="148"/>
        <v>0.3057642228019035</v>
      </c>
      <c r="H1900" s="3">
        <f t="shared" si="149"/>
        <v>-66.85284678773613</v>
      </c>
      <c r="I1900" s="12">
        <v>0.0002127055475370382</v>
      </c>
      <c r="J1900" s="12">
        <v>0.0002127055475370382</v>
      </c>
      <c r="K1900" s="10">
        <f t="shared" si="147"/>
        <v>0.0062629421303234895</v>
      </c>
    </row>
    <row r="1901" spans="1:11" ht="12.75">
      <c r="A1901" s="2">
        <v>624221</v>
      </c>
      <c r="B1901" s="2" t="s">
        <v>713</v>
      </c>
      <c r="C1901" s="3">
        <v>67961</v>
      </c>
      <c r="D1901" s="10">
        <v>0</v>
      </c>
      <c r="E1901" s="7">
        <f t="shared" si="145"/>
        <v>0.22153620390241627</v>
      </c>
      <c r="F1901" s="7">
        <f t="shared" si="146"/>
        <v>0</v>
      </c>
      <c r="G1901" s="9">
        <f t="shared" si="148"/>
        <v>0</v>
      </c>
      <c r="H1901" s="3" t="str">
        <f t="shared" si="149"/>
        <v> </v>
      </c>
      <c r="I1901" s="12">
        <v>0.0002127055475370382</v>
      </c>
      <c r="J1901" s="12">
        <v>0.0002127055475370382</v>
      </c>
      <c r="K1901" s="10">
        <f t="shared" si="147"/>
        <v>0</v>
      </c>
    </row>
    <row r="1902" spans="1:11" ht="12.75">
      <c r="A1902" s="2">
        <v>624229</v>
      </c>
      <c r="B1902" s="2" t="s">
        <v>714</v>
      </c>
      <c r="C1902" s="3">
        <v>47423</v>
      </c>
      <c r="D1902" s="10">
        <v>29.444188</v>
      </c>
      <c r="E1902" s="7">
        <f t="shared" si="145"/>
        <v>0.1545873574206425</v>
      </c>
      <c r="F1902" s="7">
        <f t="shared" si="146"/>
        <v>0.11500512840542915</v>
      </c>
      <c r="G1902" s="9">
        <f t="shared" si="148"/>
        <v>0.7439491192833612</v>
      </c>
      <c r="H1902" s="3">
        <f t="shared" si="149"/>
        <v>-10.134040183619998</v>
      </c>
      <c r="I1902" s="12">
        <v>0.0002127055475370382</v>
      </c>
      <c r="J1902" s="12">
        <v>0.0002127055475370382</v>
      </c>
      <c r="K1902" s="10">
        <f t="shared" si="147"/>
        <v>0.0062629421303234895</v>
      </c>
    </row>
    <row r="1903" spans="1:11" ht="12.75">
      <c r="A1903" s="2">
        <v>62423</v>
      </c>
      <c r="B1903" s="2" t="s">
        <v>710</v>
      </c>
      <c r="C1903" s="3">
        <v>23771</v>
      </c>
      <c r="D1903" s="10">
        <v>0</v>
      </c>
      <c r="E1903" s="7">
        <f t="shared" si="145"/>
        <v>0.0774876341278724</v>
      </c>
      <c r="F1903" s="7">
        <f t="shared" si="146"/>
        <v>0</v>
      </c>
      <c r="G1903" s="9">
        <f t="shared" si="148"/>
        <v>0</v>
      </c>
      <c r="H1903" s="3" t="str">
        <f t="shared" si="149"/>
        <v> </v>
      </c>
      <c r="I1903" s="12">
        <v>0.0002127055475370382</v>
      </c>
      <c r="J1903" s="12">
        <v>0.0002127055475370382</v>
      </c>
      <c r="K1903" s="10">
        <f t="shared" si="147"/>
        <v>0</v>
      </c>
    </row>
    <row r="1904" spans="1:11" ht="12.75">
      <c r="A1904" s="2">
        <v>624230</v>
      </c>
      <c r="B1904" s="2" t="s">
        <v>710</v>
      </c>
      <c r="C1904" s="3">
        <v>23771</v>
      </c>
      <c r="D1904" s="10">
        <v>0</v>
      </c>
      <c r="E1904" s="7">
        <f t="shared" si="145"/>
        <v>0.0774876341278724</v>
      </c>
      <c r="F1904" s="7">
        <f t="shared" si="146"/>
        <v>0</v>
      </c>
      <c r="G1904" s="9">
        <f t="shared" si="148"/>
        <v>0</v>
      </c>
      <c r="H1904" s="3" t="str">
        <f t="shared" si="149"/>
        <v> </v>
      </c>
      <c r="I1904" s="12">
        <v>0.0002127055475370382</v>
      </c>
      <c r="J1904" s="12">
        <v>0.0002127055475370382</v>
      </c>
      <c r="K1904" s="10">
        <f t="shared" si="147"/>
        <v>0</v>
      </c>
    </row>
    <row r="1905" spans="1:11" ht="12.75">
      <c r="A1905" s="2">
        <v>6243</v>
      </c>
      <c r="B1905" s="2" t="s">
        <v>715</v>
      </c>
      <c r="C1905" s="3">
        <v>326665</v>
      </c>
      <c r="D1905" s="10">
        <v>89.41943</v>
      </c>
      <c r="E1905" s="7">
        <f t="shared" si="145"/>
        <v>1.0648478399049868</v>
      </c>
      <c r="F1905" s="7">
        <f t="shared" si="146"/>
        <v>0.34926054096279663</v>
      </c>
      <c r="G1905" s="9">
        <f t="shared" si="148"/>
        <v>0.32799103108849814</v>
      </c>
      <c r="H1905" s="3">
        <f t="shared" si="149"/>
        <v>-183.20823821167423</v>
      </c>
      <c r="I1905" s="12">
        <v>0.0002127055475370382</v>
      </c>
      <c r="J1905" s="12">
        <v>0.0002127055475370382</v>
      </c>
      <c r="K1905" s="10">
        <f t="shared" si="147"/>
        <v>0.01902000881859986</v>
      </c>
    </row>
    <row r="1906" spans="1:11" ht="12.75">
      <c r="A1906" s="2">
        <v>62431</v>
      </c>
      <c r="B1906" s="2" t="s">
        <v>715</v>
      </c>
      <c r="C1906" s="3">
        <v>326665</v>
      </c>
      <c r="D1906" s="10">
        <v>89.41943</v>
      </c>
      <c r="E1906" s="7">
        <f t="shared" si="145"/>
        <v>1.0648478399049868</v>
      </c>
      <c r="F1906" s="7">
        <f t="shared" si="146"/>
        <v>0.34926054096279663</v>
      </c>
      <c r="G1906" s="9">
        <f t="shared" si="148"/>
        <v>0.32799103108849814</v>
      </c>
      <c r="H1906" s="3">
        <f t="shared" si="149"/>
        <v>-183.20823821167423</v>
      </c>
      <c r="I1906" s="12">
        <v>0.0002127055475370382</v>
      </c>
      <c r="J1906" s="12">
        <v>0.0002127055475370382</v>
      </c>
      <c r="K1906" s="10">
        <f t="shared" si="147"/>
        <v>0.01902000881859986</v>
      </c>
    </row>
    <row r="1907" spans="1:11" ht="12.75">
      <c r="A1907" s="2">
        <v>624310</v>
      </c>
      <c r="B1907" s="2" t="s">
        <v>715</v>
      </c>
      <c r="C1907" s="3">
        <v>326665</v>
      </c>
      <c r="D1907" s="10">
        <v>89.41943</v>
      </c>
      <c r="E1907" s="7">
        <f t="shared" si="145"/>
        <v>1.0648478399049868</v>
      </c>
      <c r="F1907" s="7">
        <f t="shared" si="146"/>
        <v>0.34926054096279663</v>
      </c>
      <c r="G1907" s="9">
        <f t="shared" si="148"/>
        <v>0.32799103108849814</v>
      </c>
      <c r="H1907" s="3">
        <f t="shared" si="149"/>
        <v>-183.20823821167423</v>
      </c>
      <c r="I1907" s="12">
        <v>0.0002127055475370382</v>
      </c>
      <c r="J1907" s="12">
        <v>0.0002127055475370382</v>
      </c>
      <c r="K1907" s="10">
        <f t="shared" si="147"/>
        <v>0.01902000881859986</v>
      </c>
    </row>
    <row r="1908" spans="1:11" ht="12.75">
      <c r="A1908" s="2">
        <v>6244</v>
      </c>
      <c r="B1908" s="2" t="s">
        <v>716</v>
      </c>
      <c r="C1908" s="3">
        <v>869468</v>
      </c>
      <c r="D1908" s="10">
        <v>712.1936479999999</v>
      </c>
      <c r="E1908" s="7">
        <f t="shared" si="145"/>
        <v>2.8342525880229257</v>
      </c>
      <c r="F1908" s="7">
        <f t="shared" si="146"/>
        <v>2.781734783712528</v>
      </c>
      <c r="G1908" s="9">
        <f t="shared" si="148"/>
        <v>0.9814703161841224</v>
      </c>
      <c r="H1908" s="3">
        <f t="shared" si="149"/>
        <v>-13.445870848569598</v>
      </c>
      <c r="I1908" s="12">
        <v>0.0002127055475370382</v>
      </c>
      <c r="J1908" s="12">
        <v>0.0002127055475370382</v>
      </c>
      <c r="K1908" s="10">
        <f t="shared" si="147"/>
        <v>0.15148753985024063</v>
      </c>
    </row>
    <row r="1909" spans="1:11" ht="12.75">
      <c r="A1909" s="2">
        <v>62441</v>
      </c>
      <c r="B1909" s="2" t="s">
        <v>716</v>
      </c>
      <c r="C1909" s="3">
        <v>869468</v>
      </c>
      <c r="D1909" s="10">
        <v>712.1936479999999</v>
      </c>
      <c r="E1909" s="7">
        <f t="shared" si="145"/>
        <v>2.8342525880229257</v>
      </c>
      <c r="F1909" s="7">
        <f t="shared" si="146"/>
        <v>2.781734783712528</v>
      </c>
      <c r="G1909" s="9">
        <f t="shared" si="148"/>
        <v>0.9814703161841224</v>
      </c>
      <c r="H1909" s="3">
        <f t="shared" si="149"/>
        <v>-13.445870848569598</v>
      </c>
      <c r="I1909" s="12">
        <v>0.0002127055475370382</v>
      </c>
      <c r="J1909" s="12">
        <v>0.0002127055475370382</v>
      </c>
      <c r="K1909" s="10">
        <f t="shared" si="147"/>
        <v>0.15148753985024063</v>
      </c>
    </row>
    <row r="1910" spans="1:11" ht="12.75">
      <c r="A1910" s="2">
        <v>624410</v>
      </c>
      <c r="B1910" s="2" t="s">
        <v>716</v>
      </c>
      <c r="C1910" s="3">
        <v>869468</v>
      </c>
      <c r="D1910" s="10">
        <v>712.1936479999999</v>
      </c>
      <c r="E1910" s="7">
        <f t="shared" si="145"/>
        <v>2.8342525880229257</v>
      </c>
      <c r="F1910" s="7">
        <f t="shared" si="146"/>
        <v>2.781734783712528</v>
      </c>
      <c r="G1910" s="9">
        <f t="shared" si="148"/>
        <v>0.9814703161841224</v>
      </c>
      <c r="H1910" s="3">
        <f t="shared" si="149"/>
        <v>-13.445870848569598</v>
      </c>
      <c r="I1910" s="12">
        <v>0.0002127055475370382</v>
      </c>
      <c r="J1910" s="12">
        <v>0.0002127055475370382</v>
      </c>
      <c r="K1910" s="10">
        <f t="shared" si="147"/>
        <v>0.15148753985024063</v>
      </c>
    </row>
    <row r="1911" spans="1:11" ht="12.75">
      <c r="A1911" s="2">
        <v>71</v>
      </c>
      <c r="B1911" s="2" t="s">
        <v>717</v>
      </c>
      <c r="C1911" s="3">
        <v>2010339</v>
      </c>
      <c r="D1911" s="10">
        <v>2690.9814100000003</v>
      </c>
      <c r="E1911" s="7">
        <f t="shared" si="145"/>
        <v>6.553212439737196</v>
      </c>
      <c r="F1911" s="7">
        <f t="shared" si="146"/>
        <v>10.510619705106924</v>
      </c>
      <c r="G1911" s="9">
        <f t="shared" si="148"/>
        <v>1.6038881391015047</v>
      </c>
      <c r="H1911" s="3">
        <f t="shared" si="149"/>
        <v>1013.1951951162846</v>
      </c>
      <c r="I1911"/>
      <c r="J1911" s="12">
        <f>((D1912/D1911)*J1912)+((D1938/D1911)*J1938)+((D1948/D1911)*J1948)</f>
        <v>0.15240601263918102</v>
      </c>
      <c r="K1911" s="10">
        <f t="shared" si="147"/>
        <v>410.12174678426123</v>
      </c>
    </row>
    <row r="1912" spans="1:11" ht="12.75">
      <c r="A1912" s="2">
        <v>711</v>
      </c>
      <c r="B1912" s="2" t="s">
        <v>718</v>
      </c>
      <c r="C1912" s="3">
        <v>428958</v>
      </c>
      <c r="D1912" s="10">
        <v>97.42271599999998</v>
      </c>
      <c r="E1912" s="7">
        <f t="shared" si="145"/>
        <v>1.3982979496118755</v>
      </c>
      <c r="F1912" s="7">
        <f t="shared" si="146"/>
        <v>0.38052032418709103</v>
      </c>
      <c r="G1912" s="9">
        <f t="shared" si="148"/>
        <v>0.2721310749920729</v>
      </c>
      <c r="H1912" s="3">
        <f t="shared" si="149"/>
        <v>-260.5765165493804</v>
      </c>
      <c r="I1912"/>
      <c r="J1912" s="12">
        <f>((D1913/D1912)*J1913)+((D1922/D1912)*J1922)+((D1927/D1912)*J1927)+((D1932/D1912)*J1932)+((D1935/D1912)*J1935)</f>
        <v>0.2123677518995728</v>
      </c>
      <c r="K1912" s="10">
        <f t="shared" si="147"/>
        <v>20.689443180870537</v>
      </c>
    </row>
    <row r="1913" spans="1:11" ht="12.75">
      <c r="A1913" s="2">
        <v>7111</v>
      </c>
      <c r="B1913" s="2" t="s">
        <v>719</v>
      </c>
      <c r="C1913" s="3">
        <v>120009</v>
      </c>
      <c r="D1913" s="10">
        <v>35.767772</v>
      </c>
      <c r="E1913" s="7">
        <f t="shared" si="145"/>
        <v>0.3911999278133793</v>
      </c>
      <c r="F1913" s="7">
        <f t="shared" si="146"/>
        <v>0.13970421638511862</v>
      </c>
      <c r="G1913" s="9">
        <f t="shared" si="148"/>
        <v>0.3571171834463223</v>
      </c>
      <c r="H1913" s="3">
        <f t="shared" si="149"/>
        <v>-64.38918951842044</v>
      </c>
      <c r="I1913" s="9">
        <v>0.0036639116631428242</v>
      </c>
      <c r="J1913" s="9">
        <v>0.0036639116631428242</v>
      </c>
      <c r="K1913" s="10">
        <f t="shared" si="147"/>
        <v>0.13104995699543334</v>
      </c>
    </row>
    <row r="1914" spans="1:11" ht="12.75">
      <c r="A1914" s="2">
        <v>71111</v>
      </c>
      <c r="B1914" s="2" t="s">
        <v>720</v>
      </c>
      <c r="C1914" s="3">
        <v>65174</v>
      </c>
      <c r="D1914" s="10">
        <v>0</v>
      </c>
      <c r="E1914" s="7">
        <f t="shared" si="145"/>
        <v>0.212451266949222</v>
      </c>
      <c r="F1914" s="7">
        <f t="shared" si="146"/>
        <v>0</v>
      </c>
      <c r="G1914" s="9">
        <f t="shared" si="148"/>
        <v>0</v>
      </c>
      <c r="H1914" s="3" t="str">
        <f t="shared" si="149"/>
        <v> </v>
      </c>
      <c r="I1914" s="9">
        <v>0.0036639116631428242</v>
      </c>
      <c r="J1914" s="9">
        <v>0.0036639116631428242</v>
      </c>
      <c r="K1914" s="10">
        <f t="shared" si="147"/>
        <v>0</v>
      </c>
    </row>
    <row r="1915" spans="1:11" ht="12.75">
      <c r="A1915" s="2">
        <v>711110</v>
      </c>
      <c r="B1915" s="2" t="s">
        <v>720</v>
      </c>
      <c r="C1915" s="3">
        <v>65174</v>
      </c>
      <c r="D1915" s="10">
        <v>0</v>
      </c>
      <c r="E1915" s="7">
        <f t="shared" si="145"/>
        <v>0.212451266949222</v>
      </c>
      <c r="F1915" s="7">
        <f t="shared" si="146"/>
        <v>0</v>
      </c>
      <c r="G1915" s="9">
        <f t="shared" si="148"/>
        <v>0</v>
      </c>
      <c r="H1915" s="3" t="str">
        <f t="shared" si="149"/>
        <v> </v>
      </c>
      <c r="I1915" s="9">
        <v>0.0036639116631428242</v>
      </c>
      <c r="J1915" s="9">
        <v>0.0036639116631428242</v>
      </c>
      <c r="K1915" s="10">
        <f t="shared" si="147"/>
        <v>0</v>
      </c>
    </row>
    <row r="1916" spans="1:11" ht="12.75">
      <c r="A1916" s="2">
        <v>71112</v>
      </c>
      <c r="B1916" s="2" t="s">
        <v>721</v>
      </c>
      <c r="C1916" s="3">
        <v>8753</v>
      </c>
      <c r="D1916" s="10">
        <v>0</v>
      </c>
      <c r="E1916" s="7">
        <f t="shared" si="145"/>
        <v>0.028532634786978553</v>
      </c>
      <c r="F1916" s="7">
        <f t="shared" si="146"/>
        <v>0</v>
      </c>
      <c r="G1916" s="9">
        <f t="shared" si="148"/>
        <v>0</v>
      </c>
      <c r="H1916" s="3" t="str">
        <f t="shared" si="149"/>
        <v> </v>
      </c>
      <c r="I1916" s="9">
        <v>0.0036639116631428242</v>
      </c>
      <c r="J1916" s="9">
        <v>0.0036639116631428242</v>
      </c>
      <c r="K1916" s="10">
        <f t="shared" si="147"/>
        <v>0</v>
      </c>
    </row>
    <row r="1917" spans="1:11" ht="12.75">
      <c r="A1917" s="2">
        <v>711120</v>
      </c>
      <c r="B1917" s="2" t="s">
        <v>721</v>
      </c>
      <c r="C1917" s="3">
        <v>8753</v>
      </c>
      <c r="D1917" s="10">
        <v>0</v>
      </c>
      <c r="E1917" s="7">
        <f t="shared" si="145"/>
        <v>0.028532634786978553</v>
      </c>
      <c r="F1917" s="7">
        <f t="shared" si="146"/>
        <v>0</v>
      </c>
      <c r="G1917" s="9">
        <f t="shared" si="148"/>
        <v>0</v>
      </c>
      <c r="H1917" s="3" t="str">
        <f t="shared" si="149"/>
        <v> </v>
      </c>
      <c r="I1917" s="9">
        <v>0.0036639116631428242</v>
      </c>
      <c r="J1917" s="9">
        <v>0.0036639116631428242</v>
      </c>
      <c r="K1917" s="10">
        <f t="shared" si="147"/>
        <v>0</v>
      </c>
    </row>
    <row r="1918" spans="1:11" ht="12.75">
      <c r="A1918" s="2">
        <v>71113</v>
      </c>
      <c r="B1918" s="2" t="s">
        <v>722</v>
      </c>
      <c r="C1918" s="3">
        <v>36768</v>
      </c>
      <c r="D1918" s="10">
        <v>34.483294</v>
      </c>
      <c r="E1918" s="7">
        <f t="shared" si="145"/>
        <v>0.11985466878186078</v>
      </c>
      <c r="F1918" s="7">
        <f t="shared" si="146"/>
        <v>0.1346872141392442</v>
      </c>
      <c r="G1918" s="9">
        <f t="shared" si="148"/>
        <v>1.1237544228200165</v>
      </c>
      <c r="H1918" s="3">
        <f t="shared" si="149"/>
        <v>3.797502425124094</v>
      </c>
      <c r="I1918" s="9">
        <v>0.0036639116631428242</v>
      </c>
      <c r="J1918" s="9">
        <v>0.0036639116631428242</v>
      </c>
      <c r="K1918" s="10">
        <f t="shared" si="147"/>
        <v>0.12634374307018298</v>
      </c>
    </row>
    <row r="1919" spans="1:11" ht="12.75">
      <c r="A1919" s="2">
        <v>711130</v>
      </c>
      <c r="B1919" s="2" t="s">
        <v>722</v>
      </c>
      <c r="C1919" s="3">
        <v>36768</v>
      </c>
      <c r="D1919" s="10">
        <v>34.483294</v>
      </c>
      <c r="E1919" s="7">
        <f t="shared" si="145"/>
        <v>0.11985466878186078</v>
      </c>
      <c r="F1919" s="7">
        <f t="shared" si="146"/>
        <v>0.1346872141392442</v>
      </c>
      <c r="G1919" s="9">
        <f t="shared" si="148"/>
        <v>1.1237544228200165</v>
      </c>
      <c r="H1919" s="3">
        <f t="shared" si="149"/>
        <v>3.797502425124094</v>
      </c>
      <c r="I1919" s="9">
        <v>0.0036639116631428242</v>
      </c>
      <c r="J1919" s="9">
        <v>0.0036639116631428242</v>
      </c>
      <c r="K1919" s="10">
        <f t="shared" si="147"/>
        <v>0.12634374307018298</v>
      </c>
    </row>
    <row r="1920" spans="1:11" ht="12.75">
      <c r="A1920" s="2">
        <v>71119</v>
      </c>
      <c r="B1920" s="2" t="s">
        <v>726</v>
      </c>
      <c r="C1920" s="3">
        <v>9314</v>
      </c>
      <c r="D1920" s="10">
        <v>1.284478</v>
      </c>
      <c r="E1920" s="7">
        <f t="shared" si="145"/>
        <v>0.030361357295317977</v>
      </c>
      <c r="F1920" s="7">
        <f t="shared" si="146"/>
        <v>0.005017002245874426</v>
      </c>
      <c r="G1920" s="9">
        <f t="shared" si="148"/>
        <v>0.16524301588612106</v>
      </c>
      <c r="H1920" s="3">
        <f t="shared" si="149"/>
        <v>-6.488788501533786</v>
      </c>
      <c r="I1920" s="9">
        <v>0.0036639116631428242</v>
      </c>
      <c r="J1920" s="9">
        <v>0.0036639116631428242</v>
      </c>
      <c r="K1920" s="10">
        <f t="shared" si="147"/>
        <v>0.004706213925250368</v>
      </c>
    </row>
    <row r="1921" spans="1:11" ht="12.75">
      <c r="A1921" s="2">
        <v>711190</v>
      </c>
      <c r="B1921" s="2" t="s">
        <v>726</v>
      </c>
      <c r="C1921" s="3">
        <v>9314</v>
      </c>
      <c r="D1921" s="10">
        <v>1.284478</v>
      </c>
      <c r="E1921" s="7">
        <f t="shared" si="145"/>
        <v>0.030361357295317977</v>
      </c>
      <c r="F1921" s="7">
        <f t="shared" si="146"/>
        <v>0.005017002245874426</v>
      </c>
      <c r="G1921" s="9">
        <f t="shared" si="148"/>
        <v>0.16524301588612106</v>
      </c>
      <c r="H1921" s="3">
        <f t="shared" si="149"/>
        <v>-6.488788501533786</v>
      </c>
      <c r="I1921" s="9">
        <v>0.0036639116631428242</v>
      </c>
      <c r="J1921" s="9">
        <v>0.0036639116631428242</v>
      </c>
      <c r="K1921" s="10">
        <f t="shared" si="147"/>
        <v>0.004706213925250368</v>
      </c>
    </row>
    <row r="1922" spans="1:11" ht="12.75">
      <c r="A1922" s="2">
        <v>7112</v>
      </c>
      <c r="B1922" s="2" t="s">
        <v>727</v>
      </c>
      <c r="C1922" s="3">
        <v>122611</v>
      </c>
      <c r="D1922" s="10">
        <v>35.767772</v>
      </c>
      <c r="E1922" s="7">
        <f t="shared" si="145"/>
        <v>0.39968181010696074</v>
      </c>
      <c r="F1922" s="7">
        <f t="shared" si="146"/>
        <v>0.13970421638511862</v>
      </c>
      <c r="G1922" s="9">
        <f t="shared" si="148"/>
        <v>0.3495385900792726</v>
      </c>
      <c r="H1922" s="3">
        <f t="shared" si="149"/>
        <v>-66.56076343263464</v>
      </c>
      <c r="I1922" s="9">
        <v>0.5728583257726275</v>
      </c>
      <c r="J1922" s="9">
        <v>0.5728583257726275</v>
      </c>
      <c r="K1922" s="10">
        <f t="shared" si="147"/>
        <v>20.489865984537065</v>
      </c>
    </row>
    <row r="1923" spans="1:11" ht="12.75">
      <c r="A1923" s="2">
        <v>71121</v>
      </c>
      <c r="B1923" s="2" t="s">
        <v>727</v>
      </c>
      <c r="C1923" s="3">
        <v>122611</v>
      </c>
      <c r="D1923" s="10">
        <v>35.767772</v>
      </c>
      <c r="E1923" s="7">
        <f aca="true" t="shared" si="150" ref="E1923:E1986">C1923/C$2104*1000</f>
        <v>0.39968181010696074</v>
      </c>
      <c r="F1923" s="7">
        <f aca="true" t="shared" si="151" ref="F1923:F1986">D1923/D$2104*1000</f>
        <v>0.13970421638511862</v>
      </c>
      <c r="G1923" s="9">
        <f t="shared" si="148"/>
        <v>0.3495385900792726</v>
      </c>
      <c r="H1923" s="3">
        <f t="shared" si="149"/>
        <v>-66.56076343263464</v>
      </c>
      <c r="I1923" s="9">
        <v>0.5728583257726275</v>
      </c>
      <c r="J1923" s="9">
        <v>0.5728583257726275</v>
      </c>
      <c r="K1923" s="10">
        <f aca="true" t="shared" si="152" ref="K1923:K1986">D1923*J1923</f>
        <v>20.489865984537065</v>
      </c>
    </row>
    <row r="1924" spans="1:11" ht="12.75">
      <c r="A1924" s="2">
        <v>711211</v>
      </c>
      <c r="B1924" s="2" t="s">
        <v>728</v>
      </c>
      <c r="C1924" s="3">
        <v>55788</v>
      </c>
      <c r="D1924" s="10">
        <v>1.284478</v>
      </c>
      <c r="E1924" s="7">
        <f t="shared" si="150"/>
        <v>0.18185520729989255</v>
      </c>
      <c r="F1924" s="7">
        <f t="shared" si="151"/>
        <v>0.005017002245874426</v>
      </c>
      <c r="G1924" s="9">
        <f aca="true" t="shared" si="153" ref="G1924:G1987">F1924/E1924</f>
        <v>0.027587894349382157</v>
      </c>
      <c r="H1924" s="3">
        <f aca="true" t="shared" si="154" ref="H1924:H1987">IF(D1924&gt;0,(D1924-(D1924/G1924))," ")</f>
        <v>-45.27500144895499</v>
      </c>
      <c r="I1924" s="9">
        <v>0.5728583257726275</v>
      </c>
      <c r="J1924" s="9">
        <v>0.5728583257726275</v>
      </c>
      <c r="K1924" s="10">
        <f t="shared" si="152"/>
        <v>0.735823916571773</v>
      </c>
    </row>
    <row r="1925" spans="1:11" ht="12.75">
      <c r="A1925" s="2">
        <v>711212</v>
      </c>
      <c r="B1925" s="2" t="s">
        <v>729</v>
      </c>
      <c r="C1925" s="3">
        <v>47677</v>
      </c>
      <c r="D1925" s="10">
        <v>33.198816</v>
      </c>
      <c r="E1925" s="7">
        <f t="shared" si="150"/>
        <v>0.15541533516951633</v>
      </c>
      <c r="F1925" s="7">
        <f t="shared" si="151"/>
        <v>0.1296702118933698</v>
      </c>
      <c r="G1925" s="9">
        <f t="shared" si="153"/>
        <v>0.8343463130709365</v>
      </c>
      <c r="H1925" s="3">
        <f t="shared" si="154"/>
        <v>-6.591395186775415</v>
      </c>
      <c r="I1925" s="9">
        <v>0.5728583257726275</v>
      </c>
      <c r="J1925" s="9">
        <v>0.5728583257726275</v>
      </c>
      <c r="K1925" s="10">
        <f t="shared" si="152"/>
        <v>19.01821815139352</v>
      </c>
    </row>
    <row r="1926" spans="1:11" ht="12.75">
      <c r="A1926" s="2">
        <v>711219</v>
      </c>
      <c r="B1926" s="2" t="s">
        <v>730</v>
      </c>
      <c r="C1926" s="3">
        <v>19146</v>
      </c>
      <c r="D1926" s="10">
        <v>1.284478</v>
      </c>
      <c r="E1926" s="7">
        <f t="shared" si="150"/>
        <v>0.06241126763755186</v>
      </c>
      <c r="F1926" s="7">
        <f t="shared" si="151"/>
        <v>0.005017002245874426</v>
      </c>
      <c r="G1926" s="9">
        <f t="shared" si="153"/>
        <v>0.08038616159841908</v>
      </c>
      <c r="H1926" s="3">
        <f t="shared" si="154"/>
        <v>-14.694366796904214</v>
      </c>
      <c r="I1926" s="9">
        <v>0.5728583257726275</v>
      </c>
      <c r="J1926" s="9">
        <v>0.5728583257726275</v>
      </c>
      <c r="K1926" s="10">
        <f t="shared" si="152"/>
        <v>0.735823916571773</v>
      </c>
    </row>
    <row r="1927" spans="1:11" ht="12.75">
      <c r="A1927" s="2">
        <v>7113</v>
      </c>
      <c r="B1927" s="2" t="s">
        <v>731</v>
      </c>
      <c r="C1927" s="3">
        <v>124643</v>
      </c>
      <c r="D1927" s="10">
        <v>15.611348</v>
      </c>
      <c r="E1927" s="7">
        <f t="shared" si="150"/>
        <v>0.40630563209795134</v>
      </c>
      <c r="F1927" s="7">
        <f t="shared" si="151"/>
        <v>0.060975873449858414</v>
      </c>
      <c r="G1927" s="9">
        <f t="shared" si="153"/>
        <v>0.15007390651960856</v>
      </c>
      <c r="H1927" s="3">
        <f t="shared" si="154"/>
        <v>-88.41305145787797</v>
      </c>
      <c r="I1927" s="9">
        <v>0.004033705235234454</v>
      </c>
      <c r="J1927" s="9">
        <v>0.004033705235234454</v>
      </c>
      <c r="K1927" s="10">
        <f t="shared" si="152"/>
        <v>0.06297157615666692</v>
      </c>
    </row>
    <row r="1928" spans="1:11" ht="12.75">
      <c r="A1928" s="2">
        <v>71131</v>
      </c>
      <c r="B1928" s="2" t="s">
        <v>732</v>
      </c>
      <c r="C1928" s="3">
        <v>99982</v>
      </c>
      <c r="D1928" s="10">
        <v>6.521196</v>
      </c>
      <c r="E1928" s="7">
        <f t="shared" si="150"/>
        <v>0.32591681609410367</v>
      </c>
      <c r="F1928" s="7">
        <f t="shared" si="151"/>
        <v>0.025470934479054776</v>
      </c>
      <c r="G1928" s="9">
        <f t="shared" si="153"/>
        <v>0.0781516424476251</v>
      </c>
      <c r="H1928" s="3">
        <f t="shared" si="154"/>
        <v>-76.9216568404929</v>
      </c>
      <c r="I1928" s="9">
        <v>0.004033705235234454</v>
      </c>
      <c r="J1928" s="9">
        <v>0.004033705235234454</v>
      </c>
      <c r="K1928" s="10">
        <f t="shared" si="152"/>
        <v>0.02630458244518998</v>
      </c>
    </row>
    <row r="1929" spans="1:11" ht="12.75">
      <c r="A1929" s="2">
        <v>711310</v>
      </c>
      <c r="B1929" s="2" t="s">
        <v>732</v>
      </c>
      <c r="C1929" s="3">
        <v>99982</v>
      </c>
      <c r="D1929" s="10">
        <v>6.521196</v>
      </c>
      <c r="E1929" s="7">
        <f t="shared" si="150"/>
        <v>0.32591681609410367</v>
      </c>
      <c r="F1929" s="7">
        <f t="shared" si="151"/>
        <v>0.025470934479054776</v>
      </c>
      <c r="G1929" s="9">
        <f t="shared" si="153"/>
        <v>0.0781516424476251</v>
      </c>
      <c r="H1929" s="3">
        <f t="shared" si="154"/>
        <v>-76.9216568404929</v>
      </c>
      <c r="I1929" s="9">
        <v>0.004033705235234454</v>
      </c>
      <c r="J1929" s="9">
        <v>0.004033705235234454</v>
      </c>
      <c r="K1929" s="10">
        <f t="shared" si="152"/>
        <v>0.02630458244518998</v>
      </c>
    </row>
    <row r="1930" spans="1:11" ht="12.75">
      <c r="A1930" s="2">
        <v>71132</v>
      </c>
      <c r="B1930" s="2" t="s">
        <v>733</v>
      </c>
      <c r="C1930" s="3">
        <v>24661</v>
      </c>
      <c r="D1930" s="10">
        <v>9.090152</v>
      </c>
      <c r="E1930" s="7">
        <f t="shared" si="150"/>
        <v>0.08038881600384762</v>
      </c>
      <c r="F1930" s="7">
        <f t="shared" si="151"/>
        <v>0.03550493897080363</v>
      </c>
      <c r="G1930" s="9">
        <f t="shared" si="153"/>
        <v>0.4416651561220192</v>
      </c>
      <c r="H1930" s="3">
        <f t="shared" si="154"/>
        <v>-11.491394617385087</v>
      </c>
      <c r="I1930" s="9">
        <v>0.004033705235234454</v>
      </c>
      <c r="J1930" s="9">
        <v>0.004033705235234454</v>
      </c>
      <c r="K1930" s="10">
        <f t="shared" si="152"/>
        <v>0.03666699371147694</v>
      </c>
    </row>
    <row r="1931" spans="1:11" ht="12.75">
      <c r="A1931" s="2">
        <v>711320</v>
      </c>
      <c r="B1931" s="2" t="s">
        <v>733</v>
      </c>
      <c r="C1931" s="3">
        <v>24661</v>
      </c>
      <c r="D1931" s="10">
        <v>9.090152</v>
      </c>
      <c r="E1931" s="7">
        <f t="shared" si="150"/>
        <v>0.08038881600384762</v>
      </c>
      <c r="F1931" s="7">
        <f t="shared" si="151"/>
        <v>0.03550493897080363</v>
      </c>
      <c r="G1931" s="9">
        <f t="shared" si="153"/>
        <v>0.4416651561220192</v>
      </c>
      <c r="H1931" s="3">
        <f t="shared" si="154"/>
        <v>-11.491394617385087</v>
      </c>
      <c r="I1931" s="9">
        <v>0.004033705235234454</v>
      </c>
      <c r="J1931" s="9">
        <v>0.004033705235234454</v>
      </c>
      <c r="K1931" s="10">
        <f t="shared" si="152"/>
        <v>0.03666699371147694</v>
      </c>
    </row>
    <row r="1932" spans="1:11" ht="12.75">
      <c r="A1932" s="2">
        <v>7114</v>
      </c>
      <c r="B1932" s="2" t="s">
        <v>734</v>
      </c>
      <c r="C1932" s="3">
        <v>18565</v>
      </c>
      <c r="D1932" s="10">
        <v>1.284478</v>
      </c>
      <c r="E1932" s="7">
        <f t="shared" si="150"/>
        <v>0.06051735003087591</v>
      </c>
      <c r="F1932" s="7">
        <f t="shared" si="151"/>
        <v>0.005017002245874426</v>
      </c>
      <c r="G1932" s="9">
        <f t="shared" si="153"/>
        <v>0.08290188257276228</v>
      </c>
      <c r="H1932" s="3">
        <f t="shared" si="154"/>
        <v>-14.209476541655006</v>
      </c>
      <c r="I1932" s="9">
        <v>0.004033705235234454</v>
      </c>
      <c r="J1932" s="9">
        <v>0.004033705235234454</v>
      </c>
      <c r="K1932" s="10">
        <f t="shared" si="152"/>
        <v>0.005181205633143481</v>
      </c>
    </row>
    <row r="1933" spans="1:11" ht="12.75">
      <c r="A1933" s="2">
        <v>71141</v>
      </c>
      <c r="B1933" s="2" t="s">
        <v>734</v>
      </c>
      <c r="C1933" s="3">
        <v>18565</v>
      </c>
      <c r="D1933" s="10">
        <v>1.284478</v>
      </c>
      <c r="E1933" s="7">
        <f t="shared" si="150"/>
        <v>0.06051735003087591</v>
      </c>
      <c r="F1933" s="7">
        <f t="shared" si="151"/>
        <v>0.005017002245874426</v>
      </c>
      <c r="G1933" s="9">
        <f t="shared" si="153"/>
        <v>0.08290188257276228</v>
      </c>
      <c r="H1933" s="3">
        <f t="shared" si="154"/>
        <v>-14.209476541655006</v>
      </c>
      <c r="I1933" s="9">
        <v>0.004033705235234454</v>
      </c>
      <c r="J1933" s="9">
        <v>0.004033705235234454</v>
      </c>
      <c r="K1933" s="10">
        <f t="shared" si="152"/>
        <v>0.005181205633143481</v>
      </c>
    </row>
    <row r="1934" spans="1:11" ht="12.75">
      <c r="A1934" s="2">
        <v>711410</v>
      </c>
      <c r="B1934" s="2" t="s">
        <v>734</v>
      </c>
      <c r="C1934" s="3">
        <v>18565</v>
      </c>
      <c r="D1934" s="10">
        <v>1.284478</v>
      </c>
      <c r="E1934" s="7">
        <f t="shared" si="150"/>
        <v>0.06051735003087591</v>
      </c>
      <c r="F1934" s="7">
        <f t="shared" si="151"/>
        <v>0.005017002245874426</v>
      </c>
      <c r="G1934" s="9">
        <f t="shared" si="153"/>
        <v>0.08290188257276228</v>
      </c>
      <c r="H1934" s="3">
        <f t="shared" si="154"/>
        <v>-14.209476541655006</v>
      </c>
      <c r="I1934" s="9">
        <v>0.004033705235234454</v>
      </c>
      <c r="J1934" s="9">
        <v>0.004033705235234454</v>
      </c>
      <c r="K1934" s="10">
        <f t="shared" si="152"/>
        <v>0.005181205633143481</v>
      </c>
    </row>
    <row r="1935" spans="1:11" ht="12.75">
      <c r="A1935" s="2">
        <v>7115</v>
      </c>
      <c r="B1935" s="2" t="s">
        <v>735</v>
      </c>
      <c r="C1935" s="3">
        <v>43130</v>
      </c>
      <c r="D1935" s="10">
        <v>8.991346</v>
      </c>
      <c r="E1935" s="7">
        <f t="shared" si="150"/>
        <v>0.14059322956270823</v>
      </c>
      <c r="F1935" s="7">
        <f t="shared" si="151"/>
        <v>0.035119015721120986</v>
      </c>
      <c r="G1935" s="9">
        <f t="shared" si="153"/>
        <v>0.24979165661357108</v>
      </c>
      <c r="H1935" s="3">
        <f t="shared" si="154"/>
        <v>-27.004035598792377</v>
      </c>
      <c r="I1935" s="9">
        <v>4.1646439612662564E-05</v>
      </c>
      <c r="J1935" s="9">
        <v>4.1646439612662564E-05</v>
      </c>
      <c r="K1935" s="10">
        <f t="shared" si="152"/>
        <v>0.0003744575482255551</v>
      </c>
    </row>
    <row r="1936" spans="1:11" ht="12.75">
      <c r="A1936" s="2">
        <v>71151</v>
      </c>
      <c r="B1936" s="2" t="s">
        <v>735</v>
      </c>
      <c r="C1936" s="3">
        <v>43130</v>
      </c>
      <c r="D1936" s="10">
        <v>8.991346</v>
      </c>
      <c r="E1936" s="7">
        <f t="shared" si="150"/>
        <v>0.14059322956270823</v>
      </c>
      <c r="F1936" s="7">
        <f t="shared" si="151"/>
        <v>0.035119015721120986</v>
      </c>
      <c r="G1936" s="9">
        <f t="shared" si="153"/>
        <v>0.24979165661357108</v>
      </c>
      <c r="H1936" s="3">
        <f t="shared" si="154"/>
        <v>-27.004035598792377</v>
      </c>
      <c r="I1936" s="9">
        <v>4.1646439612662564E-05</v>
      </c>
      <c r="J1936" s="9">
        <v>4.1646439612662564E-05</v>
      </c>
      <c r="K1936" s="10">
        <f t="shared" si="152"/>
        <v>0.0003744575482255551</v>
      </c>
    </row>
    <row r="1937" spans="1:11" ht="12.75">
      <c r="A1937" s="2">
        <v>711510</v>
      </c>
      <c r="B1937" s="2" t="s">
        <v>735</v>
      </c>
      <c r="C1937" s="3">
        <v>43130</v>
      </c>
      <c r="D1937" s="10">
        <v>8.991346</v>
      </c>
      <c r="E1937" s="7">
        <f t="shared" si="150"/>
        <v>0.14059322956270823</v>
      </c>
      <c r="F1937" s="7">
        <f t="shared" si="151"/>
        <v>0.035119015721120986</v>
      </c>
      <c r="G1937" s="9">
        <f t="shared" si="153"/>
        <v>0.24979165661357108</v>
      </c>
      <c r="H1937" s="3">
        <f t="shared" si="154"/>
        <v>-27.004035598792377</v>
      </c>
      <c r="I1937" s="9">
        <v>4.1646439612662564E-05</v>
      </c>
      <c r="J1937" s="9">
        <v>4.1646439612662564E-05</v>
      </c>
      <c r="K1937" s="10">
        <f t="shared" si="152"/>
        <v>0.0003744575482255551</v>
      </c>
    </row>
    <row r="1938" spans="1:11" ht="12.75">
      <c r="A1938" s="2">
        <v>712</v>
      </c>
      <c r="B1938" s="2" t="s">
        <v>736</v>
      </c>
      <c r="C1938" s="3">
        <v>128641</v>
      </c>
      <c r="D1938" s="10">
        <v>6.521196</v>
      </c>
      <c r="E1938" s="7">
        <f t="shared" si="150"/>
        <v>0.4193381322554219</v>
      </c>
      <c r="F1938" s="7">
        <f t="shared" si="151"/>
        <v>0.025470934479054776</v>
      </c>
      <c r="G1938" s="9">
        <f t="shared" si="153"/>
        <v>0.06074080203977311</v>
      </c>
      <c r="H1938" s="3">
        <f t="shared" si="154"/>
        <v>-100.83984931069439</v>
      </c>
      <c r="I1938" s="9">
        <v>4.1646439612662564E-05</v>
      </c>
      <c r="J1938" s="9">
        <v>4.1646439612662564E-05</v>
      </c>
      <c r="K1938" s="10">
        <f t="shared" si="152"/>
        <v>0.00027158459541633663</v>
      </c>
    </row>
    <row r="1939" spans="1:11" ht="12.75">
      <c r="A1939" s="2">
        <v>7121</v>
      </c>
      <c r="B1939" s="2" t="s">
        <v>736</v>
      </c>
      <c r="C1939" s="3">
        <v>128641</v>
      </c>
      <c r="D1939" s="10">
        <v>6.521196</v>
      </c>
      <c r="E1939" s="7">
        <f t="shared" si="150"/>
        <v>0.4193381322554219</v>
      </c>
      <c r="F1939" s="7">
        <f t="shared" si="151"/>
        <v>0.025470934479054776</v>
      </c>
      <c r="G1939" s="9">
        <f t="shared" si="153"/>
        <v>0.06074080203977311</v>
      </c>
      <c r="H1939" s="3">
        <f t="shared" si="154"/>
        <v>-100.83984931069439</v>
      </c>
      <c r="I1939" s="9">
        <v>4.1646439612662564E-05</v>
      </c>
      <c r="J1939" s="9">
        <v>4.1646439612662564E-05</v>
      </c>
      <c r="K1939" s="10">
        <f t="shared" si="152"/>
        <v>0.00027158459541633663</v>
      </c>
    </row>
    <row r="1940" spans="1:11" ht="12.75">
      <c r="A1940" s="2">
        <v>71211</v>
      </c>
      <c r="B1940" s="2" t="s">
        <v>737</v>
      </c>
      <c r="C1940" s="3">
        <v>82434</v>
      </c>
      <c r="D1940" s="10">
        <v>6.521196</v>
      </c>
      <c r="E1940" s="7">
        <f t="shared" si="150"/>
        <v>0.2687146368136399</v>
      </c>
      <c r="F1940" s="7">
        <f t="shared" si="151"/>
        <v>0.025470934479054776</v>
      </c>
      <c r="G1940" s="9">
        <f t="shared" si="153"/>
        <v>0.09478804273962749</v>
      </c>
      <c r="H1940" s="3">
        <f t="shared" si="154"/>
        <v>-62.27646889021216</v>
      </c>
      <c r="I1940" s="9">
        <v>4.1646439612662564E-05</v>
      </c>
      <c r="J1940" s="9">
        <v>4.1646439612662564E-05</v>
      </c>
      <c r="K1940" s="10">
        <f t="shared" si="152"/>
        <v>0.00027158459541633663</v>
      </c>
    </row>
    <row r="1941" spans="1:11" ht="12.75">
      <c r="A1941" s="2">
        <v>712110</v>
      </c>
      <c r="B1941" s="2" t="s">
        <v>737</v>
      </c>
      <c r="C1941" s="3">
        <v>82434</v>
      </c>
      <c r="D1941" s="10">
        <v>6.521196</v>
      </c>
      <c r="E1941" s="7">
        <f t="shared" si="150"/>
        <v>0.2687146368136399</v>
      </c>
      <c r="F1941" s="7">
        <f t="shared" si="151"/>
        <v>0.025470934479054776</v>
      </c>
      <c r="G1941" s="9">
        <f t="shared" si="153"/>
        <v>0.09478804273962749</v>
      </c>
      <c r="H1941" s="3">
        <f t="shared" si="154"/>
        <v>-62.27646889021216</v>
      </c>
      <c r="I1941" s="9">
        <v>4.1646439612662564E-05</v>
      </c>
      <c r="J1941" s="9">
        <v>4.1646439612662564E-05</v>
      </c>
      <c r="K1941" s="10">
        <f t="shared" si="152"/>
        <v>0.00027158459541633663</v>
      </c>
    </row>
    <row r="1942" spans="1:11" ht="12.75">
      <c r="A1942" s="2">
        <v>71212</v>
      </c>
      <c r="B1942" s="2" t="s">
        <v>738</v>
      </c>
      <c r="C1942" s="3">
        <v>9843</v>
      </c>
      <c r="D1942" s="10">
        <v>0</v>
      </c>
      <c r="E1942" s="7">
        <f t="shared" si="150"/>
        <v>0.032085767646318965</v>
      </c>
      <c r="F1942" s="7">
        <f t="shared" si="151"/>
        <v>0</v>
      </c>
      <c r="G1942" s="9">
        <f t="shared" si="153"/>
        <v>0</v>
      </c>
      <c r="H1942" s="3" t="str">
        <f t="shared" si="154"/>
        <v> </v>
      </c>
      <c r="I1942" s="9">
        <v>4.1646439612662564E-05</v>
      </c>
      <c r="J1942" s="9">
        <v>4.1646439612662564E-05</v>
      </c>
      <c r="K1942" s="10">
        <f t="shared" si="152"/>
        <v>0</v>
      </c>
    </row>
    <row r="1943" spans="1:11" ht="12.75">
      <c r="A1943" s="2">
        <v>712120</v>
      </c>
      <c r="B1943" s="2" t="s">
        <v>738</v>
      </c>
      <c r="C1943" s="3">
        <v>9843</v>
      </c>
      <c r="D1943" s="10">
        <v>0</v>
      </c>
      <c r="E1943" s="7">
        <f t="shared" si="150"/>
        <v>0.032085767646318965</v>
      </c>
      <c r="F1943" s="7">
        <f t="shared" si="151"/>
        <v>0</v>
      </c>
      <c r="G1943" s="9">
        <f t="shared" si="153"/>
        <v>0</v>
      </c>
      <c r="H1943" s="3" t="str">
        <f t="shared" si="154"/>
        <v> </v>
      </c>
      <c r="I1943" s="9">
        <v>4.1646439612662564E-05</v>
      </c>
      <c r="J1943" s="9">
        <v>4.1646439612662564E-05</v>
      </c>
      <c r="K1943" s="10">
        <f t="shared" si="152"/>
        <v>0</v>
      </c>
    </row>
    <row r="1944" spans="1:11" ht="12.75">
      <c r="A1944" s="2">
        <v>71213</v>
      </c>
      <c r="B1944" s="2" t="s">
        <v>739</v>
      </c>
      <c r="C1944" s="3">
        <v>30127</v>
      </c>
      <c r="D1944" s="10">
        <v>0</v>
      </c>
      <c r="E1944" s="7">
        <f t="shared" si="150"/>
        <v>0.09820663637921888</v>
      </c>
      <c r="F1944" s="7">
        <f t="shared" si="151"/>
        <v>0</v>
      </c>
      <c r="G1944" s="9">
        <f t="shared" si="153"/>
        <v>0</v>
      </c>
      <c r="H1944" s="3" t="str">
        <f t="shared" si="154"/>
        <v> </v>
      </c>
      <c r="I1944" s="9">
        <v>4.1646439612662564E-05</v>
      </c>
      <c r="J1944" s="9">
        <v>4.1646439612662564E-05</v>
      </c>
      <c r="K1944" s="10">
        <f t="shared" si="152"/>
        <v>0</v>
      </c>
    </row>
    <row r="1945" spans="1:11" ht="12.75">
      <c r="A1945" s="2">
        <v>712130</v>
      </c>
      <c r="B1945" s="2" t="s">
        <v>739</v>
      </c>
      <c r="C1945" s="3">
        <v>30127</v>
      </c>
      <c r="D1945" s="10">
        <v>0</v>
      </c>
      <c r="E1945" s="7">
        <f t="shared" si="150"/>
        <v>0.09820663637921888</v>
      </c>
      <c r="F1945" s="7">
        <f t="shared" si="151"/>
        <v>0</v>
      </c>
      <c r="G1945" s="9">
        <f t="shared" si="153"/>
        <v>0</v>
      </c>
      <c r="H1945" s="3" t="str">
        <f t="shared" si="154"/>
        <v> </v>
      </c>
      <c r="I1945" s="9">
        <v>4.1646439612662564E-05</v>
      </c>
      <c r="J1945" s="9">
        <v>4.1646439612662564E-05</v>
      </c>
      <c r="K1945" s="10">
        <f t="shared" si="152"/>
        <v>0</v>
      </c>
    </row>
    <row r="1946" spans="1:11" ht="12.75">
      <c r="A1946" s="2">
        <v>71219</v>
      </c>
      <c r="B1946" s="2" t="s">
        <v>740</v>
      </c>
      <c r="C1946" s="3">
        <v>6237</v>
      </c>
      <c r="D1946" s="10">
        <v>0</v>
      </c>
      <c r="E1946" s="7">
        <f t="shared" si="150"/>
        <v>0.020331091416244174</v>
      </c>
      <c r="F1946" s="7">
        <f t="shared" si="151"/>
        <v>0</v>
      </c>
      <c r="G1946" s="9">
        <f t="shared" si="153"/>
        <v>0</v>
      </c>
      <c r="H1946" s="3" t="str">
        <f t="shared" si="154"/>
        <v> </v>
      </c>
      <c r="I1946" s="9">
        <v>4.1646439612662564E-05</v>
      </c>
      <c r="J1946" s="9">
        <v>4.1646439612662564E-05</v>
      </c>
      <c r="K1946" s="10">
        <f t="shared" si="152"/>
        <v>0</v>
      </c>
    </row>
    <row r="1947" spans="1:11" ht="12.75">
      <c r="A1947" s="2">
        <v>712190</v>
      </c>
      <c r="B1947" s="2" t="s">
        <v>740</v>
      </c>
      <c r="C1947" s="3">
        <v>6237</v>
      </c>
      <c r="D1947" s="10">
        <v>0</v>
      </c>
      <c r="E1947" s="7">
        <f t="shared" si="150"/>
        <v>0.020331091416244174</v>
      </c>
      <c r="F1947" s="7">
        <f t="shared" si="151"/>
        <v>0</v>
      </c>
      <c r="G1947" s="9">
        <f t="shared" si="153"/>
        <v>0</v>
      </c>
      <c r="H1947" s="3" t="str">
        <f t="shared" si="154"/>
        <v> </v>
      </c>
      <c r="I1947" s="9">
        <v>4.1646439612662564E-05</v>
      </c>
      <c r="J1947" s="9">
        <v>4.1646439612662564E-05</v>
      </c>
      <c r="K1947" s="10">
        <f t="shared" si="152"/>
        <v>0</v>
      </c>
    </row>
    <row r="1948" spans="1:11" ht="12.75">
      <c r="A1948" s="2">
        <v>713</v>
      </c>
      <c r="B1948" s="2" t="s">
        <v>741</v>
      </c>
      <c r="C1948" s="3">
        <v>1452740</v>
      </c>
      <c r="D1948" s="10">
        <v>2587.0374881194</v>
      </c>
      <c r="E1948" s="7">
        <f t="shared" si="150"/>
        <v>4.735576357869899</v>
      </c>
      <c r="F1948" s="7">
        <f t="shared" si="151"/>
        <v>10.104628407848454</v>
      </c>
      <c r="G1948" s="9">
        <f t="shared" si="153"/>
        <v>2.1337695022182257</v>
      </c>
      <c r="H1948" s="3">
        <f t="shared" si="154"/>
        <v>1374.6115510957593</v>
      </c>
      <c r="I1948"/>
      <c r="J1948" s="12">
        <f>((D1949/D1948)*J1949)+((D1954/D1948)*J1954)+((D1959/D1948)*J1959)</f>
        <v>0.1505320405317689</v>
      </c>
      <c r="K1948" s="10">
        <f t="shared" si="152"/>
        <v>389.4320320187952</v>
      </c>
    </row>
    <row r="1949" spans="1:11" ht="12.75">
      <c r="A1949" s="2">
        <v>7131</v>
      </c>
      <c r="B1949" s="2" t="s">
        <v>742</v>
      </c>
      <c r="C1949" s="3">
        <v>136985</v>
      </c>
      <c r="D1949" s="10">
        <v>78.94598411940001</v>
      </c>
      <c r="E1949" s="7">
        <f t="shared" si="150"/>
        <v>0.4465375272814186</v>
      </c>
      <c r="F1949" s="7">
        <f t="shared" si="151"/>
        <v>0.30835263790411094</v>
      </c>
      <c r="G1949" s="9">
        <f t="shared" si="153"/>
        <v>0.6905413746105593</v>
      </c>
      <c r="H1949" s="3">
        <f t="shared" si="154"/>
        <v>-35.378786302825205</v>
      </c>
      <c r="I1949" s="9">
        <v>0</v>
      </c>
      <c r="J1949" s="9">
        <v>0</v>
      </c>
      <c r="K1949" s="10">
        <f t="shared" si="152"/>
        <v>0</v>
      </c>
    </row>
    <row r="1950" spans="1:11" ht="12.75">
      <c r="A1950" s="2">
        <v>71311</v>
      </c>
      <c r="B1950" s="2" t="s">
        <v>743</v>
      </c>
      <c r="C1950" s="3">
        <v>106831</v>
      </c>
      <c r="D1950" s="10">
        <v>13.832840000000001</v>
      </c>
      <c r="E1950" s="7">
        <f t="shared" si="150"/>
        <v>0.34824287751944544</v>
      </c>
      <c r="F1950" s="7">
        <f t="shared" si="151"/>
        <v>0.054029254955570746</v>
      </c>
      <c r="G1950" s="9">
        <f t="shared" si="153"/>
        <v>0.15514819812087563</v>
      </c>
      <c r="H1950" s="3">
        <f t="shared" si="154"/>
        <v>-75.32604271691602</v>
      </c>
      <c r="I1950" s="9">
        <v>0</v>
      </c>
      <c r="J1950" s="9">
        <v>0</v>
      </c>
      <c r="K1950" s="10">
        <f t="shared" si="152"/>
        <v>0</v>
      </c>
    </row>
    <row r="1951" spans="1:11" ht="12.75">
      <c r="A1951" s="2">
        <v>713110</v>
      </c>
      <c r="B1951" s="2" t="s">
        <v>743</v>
      </c>
      <c r="C1951" s="3">
        <v>106831</v>
      </c>
      <c r="D1951" s="10">
        <v>13.832840000000001</v>
      </c>
      <c r="E1951" s="7">
        <f t="shared" si="150"/>
        <v>0.34824287751944544</v>
      </c>
      <c r="F1951" s="7">
        <f t="shared" si="151"/>
        <v>0.054029254955570746</v>
      </c>
      <c r="G1951" s="9">
        <f t="shared" si="153"/>
        <v>0.15514819812087563</v>
      </c>
      <c r="H1951" s="3">
        <f t="shared" si="154"/>
        <v>-75.32604271691602</v>
      </c>
      <c r="I1951" s="9">
        <v>0</v>
      </c>
      <c r="J1951" s="9">
        <v>0</v>
      </c>
      <c r="K1951" s="10">
        <f t="shared" si="152"/>
        <v>0</v>
      </c>
    </row>
    <row r="1952" spans="1:11" ht="12.75">
      <c r="A1952" s="2">
        <v>71312</v>
      </c>
      <c r="B1952" s="2" t="s">
        <v>744</v>
      </c>
      <c r="C1952" s="3">
        <v>30154</v>
      </c>
      <c r="D1952" s="10">
        <v>65.1131441194</v>
      </c>
      <c r="E1952" s="7">
        <f t="shared" si="150"/>
        <v>0.09829464976197318</v>
      </c>
      <c r="F1952" s="7">
        <f t="shared" si="151"/>
        <v>0.25432338294854023</v>
      </c>
      <c r="G1952" s="9">
        <f t="shared" si="153"/>
        <v>2.587357333938324</v>
      </c>
      <c r="H1952" s="3">
        <f t="shared" si="154"/>
        <v>39.94725641409083</v>
      </c>
      <c r="I1952" s="9">
        <v>0</v>
      </c>
      <c r="J1952" s="9">
        <v>0</v>
      </c>
      <c r="K1952" s="10">
        <f t="shared" si="152"/>
        <v>0</v>
      </c>
    </row>
    <row r="1953" spans="1:11" ht="12.75">
      <c r="A1953" s="2">
        <v>713120</v>
      </c>
      <c r="B1953" s="2" t="s">
        <v>744</v>
      </c>
      <c r="C1953" s="3">
        <v>30154</v>
      </c>
      <c r="D1953" s="10">
        <v>65.1131441194</v>
      </c>
      <c r="E1953" s="7">
        <f t="shared" si="150"/>
        <v>0.09829464976197318</v>
      </c>
      <c r="F1953" s="7">
        <f t="shared" si="151"/>
        <v>0.25432338294854023</v>
      </c>
      <c r="G1953" s="9">
        <f t="shared" si="153"/>
        <v>2.587357333938324</v>
      </c>
      <c r="H1953" s="3">
        <f t="shared" si="154"/>
        <v>39.94725641409083</v>
      </c>
      <c r="I1953" s="9">
        <v>0</v>
      </c>
      <c r="J1953" s="9">
        <v>0</v>
      </c>
      <c r="K1953" s="10">
        <f t="shared" si="152"/>
        <v>0</v>
      </c>
    </row>
    <row r="1954" spans="1:11" ht="12.75">
      <c r="A1954" s="2">
        <v>7132</v>
      </c>
      <c r="B1954" s="2" t="s">
        <v>745</v>
      </c>
      <c r="C1954" s="3">
        <v>173765</v>
      </c>
      <c r="D1954" s="10">
        <v>1364.9060840000002</v>
      </c>
      <c r="E1954" s="7">
        <f t="shared" si="150"/>
        <v>0.5664313131222813</v>
      </c>
      <c r="F1954" s="7">
        <f t="shared" si="151"/>
        <v>5.3311437711161025</v>
      </c>
      <c r="G1954" s="9">
        <f t="shared" si="153"/>
        <v>9.411809777481729</v>
      </c>
      <c r="H1954" s="3">
        <f t="shared" si="154"/>
        <v>1219.8855070578682</v>
      </c>
      <c r="I1954" s="9">
        <v>0</v>
      </c>
      <c r="J1954" s="9">
        <v>0</v>
      </c>
      <c r="K1954" s="10">
        <f t="shared" si="152"/>
        <v>0</v>
      </c>
    </row>
    <row r="1955" spans="1:11" ht="12.75">
      <c r="A1955" s="2">
        <v>71321</v>
      </c>
      <c r="B1955" s="2" t="s">
        <v>746</v>
      </c>
      <c r="C1955" s="3">
        <v>117690</v>
      </c>
      <c r="D1955" s="10">
        <v>1351.0732440000002</v>
      </c>
      <c r="E1955" s="7">
        <f t="shared" si="150"/>
        <v>0.38364055616125964</v>
      </c>
      <c r="F1955" s="7">
        <f t="shared" si="151"/>
        <v>5.277114516160532</v>
      </c>
      <c r="G1955" s="9">
        <f t="shared" si="153"/>
        <v>13.755361448132057</v>
      </c>
      <c r="H1955" s="3">
        <f t="shared" si="154"/>
        <v>1252.8516706088137</v>
      </c>
      <c r="I1955" s="9">
        <v>0</v>
      </c>
      <c r="J1955" s="9">
        <v>0</v>
      </c>
      <c r="K1955" s="10">
        <f t="shared" si="152"/>
        <v>0</v>
      </c>
    </row>
    <row r="1956" spans="1:11" ht="12.75">
      <c r="A1956" s="2">
        <v>713210</v>
      </c>
      <c r="B1956" s="2" t="s">
        <v>746</v>
      </c>
      <c r="C1956" s="3">
        <v>117690</v>
      </c>
      <c r="D1956" s="10">
        <v>1351.0732440000002</v>
      </c>
      <c r="E1956" s="7">
        <f t="shared" si="150"/>
        <v>0.38364055616125964</v>
      </c>
      <c r="F1956" s="7">
        <f t="shared" si="151"/>
        <v>5.277114516160532</v>
      </c>
      <c r="G1956" s="9">
        <f t="shared" si="153"/>
        <v>13.755361448132057</v>
      </c>
      <c r="H1956" s="3">
        <f t="shared" si="154"/>
        <v>1252.8516706088137</v>
      </c>
      <c r="I1956" s="9">
        <v>0</v>
      </c>
      <c r="J1956" s="9">
        <v>0</v>
      </c>
      <c r="K1956" s="10">
        <f t="shared" si="152"/>
        <v>0</v>
      </c>
    </row>
    <row r="1957" spans="1:11" ht="12.75">
      <c r="A1957" s="2">
        <v>71329</v>
      </c>
      <c r="B1957" s="2" t="s">
        <v>747</v>
      </c>
      <c r="C1957" s="3">
        <v>56075</v>
      </c>
      <c r="D1957" s="10">
        <v>13.832840000000001</v>
      </c>
      <c r="E1957" s="7">
        <f t="shared" si="150"/>
        <v>0.18279075696102165</v>
      </c>
      <c r="F1957" s="7">
        <f t="shared" si="151"/>
        <v>0.054029254955570746</v>
      </c>
      <c r="G1957" s="9">
        <f t="shared" si="153"/>
        <v>0.2955797976540573</v>
      </c>
      <c r="H1957" s="3">
        <f t="shared" si="154"/>
        <v>-32.966163550945566</v>
      </c>
      <c r="I1957" s="9">
        <v>0</v>
      </c>
      <c r="J1957" s="9">
        <v>0</v>
      </c>
      <c r="K1957" s="10">
        <f t="shared" si="152"/>
        <v>0</v>
      </c>
    </row>
    <row r="1958" spans="1:11" ht="12.75">
      <c r="A1958" s="2">
        <v>713290</v>
      </c>
      <c r="B1958" s="2" t="s">
        <v>747</v>
      </c>
      <c r="C1958" s="3">
        <v>56075</v>
      </c>
      <c r="D1958" s="10">
        <v>13.832840000000001</v>
      </c>
      <c r="E1958" s="7">
        <f t="shared" si="150"/>
        <v>0.18279075696102165</v>
      </c>
      <c r="F1958" s="7">
        <f t="shared" si="151"/>
        <v>0.054029254955570746</v>
      </c>
      <c r="G1958" s="9">
        <f t="shared" si="153"/>
        <v>0.2955797976540573</v>
      </c>
      <c r="H1958" s="3">
        <f t="shared" si="154"/>
        <v>-32.966163550945566</v>
      </c>
      <c r="I1958" s="9">
        <v>0</v>
      </c>
      <c r="J1958" s="9">
        <v>0</v>
      </c>
      <c r="K1958" s="10">
        <f t="shared" si="152"/>
        <v>0</v>
      </c>
    </row>
    <row r="1959" spans="1:11" ht="12.75">
      <c r="A1959" s="2">
        <v>7139</v>
      </c>
      <c r="B1959" s="2" t="s">
        <v>748</v>
      </c>
      <c r="C1959" s="3">
        <v>1141990</v>
      </c>
      <c r="D1959" s="10">
        <v>1143.18542</v>
      </c>
      <c r="E1959" s="7">
        <f t="shared" si="150"/>
        <v>3.722607517466199</v>
      </c>
      <c r="F1959" s="7">
        <f t="shared" si="151"/>
        <v>4.465131998828239</v>
      </c>
      <c r="G1959" s="9">
        <f t="shared" si="153"/>
        <v>1.1994635421215292</v>
      </c>
      <c r="H1959" s="3">
        <f t="shared" si="154"/>
        <v>190.10483034071638</v>
      </c>
      <c r="I1959" s="9"/>
      <c r="J1959" s="12">
        <f>((D1960/D1959)*J1960)+((D1962/D1959)*J1962)+((D1964/D1959)*J1964)+((D1966/D1959)*J1966)+((D1968/D1959)*J1968)+((D1970/D1959)*J1970)</f>
        <v>0.3406551773716596</v>
      </c>
      <c r="K1959" s="10">
        <f t="shared" si="152"/>
        <v>389.4320320187952</v>
      </c>
    </row>
    <row r="1960" spans="1:11" ht="12.75">
      <c r="A1960" s="2">
        <v>71391</v>
      </c>
      <c r="B1960" s="2" t="s">
        <v>749</v>
      </c>
      <c r="C1960" s="3">
        <v>302486</v>
      </c>
      <c r="D1960" s="10">
        <v>410.53893</v>
      </c>
      <c r="E1960" s="7">
        <f t="shared" si="150"/>
        <v>0.9860302257710494</v>
      </c>
      <c r="F1960" s="7">
        <f t="shared" si="151"/>
        <v>1.6035111024314033</v>
      </c>
      <c r="G1960" s="9">
        <f t="shared" si="153"/>
        <v>1.626229156593552</v>
      </c>
      <c r="H1960" s="3">
        <f t="shared" si="154"/>
        <v>158.0905414469671</v>
      </c>
      <c r="I1960" s="9">
        <v>0.4739756116824723</v>
      </c>
      <c r="J1960" s="9">
        <v>0.4739756116824723</v>
      </c>
      <c r="K1960" s="10">
        <f t="shared" si="152"/>
        <v>194.58544046621768</v>
      </c>
    </row>
    <row r="1961" spans="1:11" ht="12.75">
      <c r="A1961" s="2">
        <v>713910</v>
      </c>
      <c r="B1961" s="2" t="s">
        <v>749</v>
      </c>
      <c r="C1961" s="3">
        <v>302486</v>
      </c>
      <c r="D1961" s="10">
        <v>410.53893</v>
      </c>
      <c r="E1961" s="7">
        <f t="shared" si="150"/>
        <v>0.9860302257710494</v>
      </c>
      <c r="F1961" s="7">
        <f t="shared" si="151"/>
        <v>1.6035111024314033</v>
      </c>
      <c r="G1961" s="9">
        <f t="shared" si="153"/>
        <v>1.626229156593552</v>
      </c>
      <c r="H1961" s="3">
        <f t="shared" si="154"/>
        <v>158.0905414469671</v>
      </c>
      <c r="I1961" s="9">
        <v>0.4739756116824723</v>
      </c>
      <c r="J1961" s="9">
        <v>0.4739756116824723</v>
      </c>
      <c r="K1961" s="10">
        <f t="shared" si="152"/>
        <v>194.58544046621768</v>
      </c>
    </row>
    <row r="1962" spans="1:11" ht="12.75">
      <c r="A1962" s="2">
        <v>71392</v>
      </c>
      <c r="B1962" s="2" t="s">
        <v>750</v>
      </c>
      <c r="C1962" s="3">
        <v>77306</v>
      </c>
      <c r="D1962" s="10">
        <v>0</v>
      </c>
      <c r="E1962" s="7">
        <f t="shared" si="150"/>
        <v>0.25199861360015585</v>
      </c>
      <c r="F1962" s="7">
        <f t="shared" si="151"/>
        <v>0</v>
      </c>
      <c r="G1962" s="9">
        <f t="shared" si="153"/>
        <v>0</v>
      </c>
      <c r="H1962" s="3" t="str">
        <f t="shared" si="154"/>
        <v> </v>
      </c>
      <c r="I1962" s="9">
        <v>0.4739756116824723</v>
      </c>
      <c r="J1962" s="9">
        <v>0.4739756116824723</v>
      </c>
      <c r="K1962" s="10">
        <f t="shared" si="152"/>
        <v>0</v>
      </c>
    </row>
    <row r="1963" spans="1:11" ht="12.75">
      <c r="A1963" s="2">
        <v>713920</v>
      </c>
      <c r="B1963" s="2" t="s">
        <v>750</v>
      </c>
      <c r="C1963" s="3">
        <v>77306</v>
      </c>
      <c r="D1963" s="10">
        <v>0</v>
      </c>
      <c r="E1963" s="7">
        <f t="shared" si="150"/>
        <v>0.25199861360015585</v>
      </c>
      <c r="F1963" s="7">
        <f t="shared" si="151"/>
        <v>0</v>
      </c>
      <c r="G1963" s="9">
        <f t="shared" si="153"/>
        <v>0</v>
      </c>
      <c r="H1963" s="3" t="str">
        <f t="shared" si="154"/>
        <v> </v>
      </c>
      <c r="I1963" s="9">
        <v>0.4739756116824723</v>
      </c>
      <c r="J1963" s="9">
        <v>0.4739756116824723</v>
      </c>
      <c r="K1963" s="10">
        <f t="shared" si="152"/>
        <v>0</v>
      </c>
    </row>
    <row r="1964" spans="1:11" ht="12.75">
      <c r="A1964" s="2">
        <v>71393</v>
      </c>
      <c r="B1964" s="2" t="s">
        <v>751</v>
      </c>
      <c r="C1964" s="3">
        <v>26643</v>
      </c>
      <c r="D1964" s="10">
        <v>0</v>
      </c>
      <c r="E1964" s="7">
        <f t="shared" si="150"/>
        <v>0.08684965024899687</v>
      </c>
      <c r="F1964" s="7">
        <f t="shared" si="151"/>
        <v>0</v>
      </c>
      <c r="G1964" s="9">
        <f t="shared" si="153"/>
        <v>0</v>
      </c>
      <c r="H1964" s="3" t="str">
        <f t="shared" si="154"/>
        <v> </v>
      </c>
      <c r="I1964" s="9">
        <v>0.4739756116824723</v>
      </c>
      <c r="J1964" s="9">
        <v>0.4739756116824723</v>
      </c>
      <c r="K1964" s="10">
        <f t="shared" si="152"/>
        <v>0</v>
      </c>
    </row>
    <row r="1965" spans="1:11" ht="12.75">
      <c r="A1965" s="2">
        <v>713930</v>
      </c>
      <c r="B1965" s="2" t="s">
        <v>751</v>
      </c>
      <c r="C1965" s="3">
        <v>26643</v>
      </c>
      <c r="D1965" s="10">
        <v>0</v>
      </c>
      <c r="E1965" s="7">
        <f t="shared" si="150"/>
        <v>0.08684965024899687</v>
      </c>
      <c r="F1965" s="7">
        <f t="shared" si="151"/>
        <v>0</v>
      </c>
      <c r="G1965" s="9">
        <f t="shared" si="153"/>
        <v>0</v>
      </c>
      <c r="H1965" s="3" t="str">
        <f t="shared" si="154"/>
        <v> </v>
      </c>
      <c r="I1965" s="9">
        <v>0.4739756116824723</v>
      </c>
      <c r="J1965" s="9">
        <v>0.4739756116824723</v>
      </c>
      <c r="K1965" s="10">
        <f t="shared" si="152"/>
        <v>0</v>
      </c>
    </row>
    <row r="1966" spans="1:11" ht="12.75">
      <c r="A1966" s="2">
        <v>71394</v>
      </c>
      <c r="B1966" s="2" t="s">
        <v>752</v>
      </c>
      <c r="C1966" s="3">
        <v>564712</v>
      </c>
      <c r="D1966" s="10">
        <v>585.91958</v>
      </c>
      <c r="E1966" s="7">
        <f t="shared" si="150"/>
        <v>1.8408227185906814</v>
      </c>
      <c r="F1966" s="7">
        <f t="shared" si="151"/>
        <v>2.2885248706181036</v>
      </c>
      <c r="G1966" s="9">
        <f t="shared" si="153"/>
        <v>1.2432076416191664</v>
      </c>
      <c r="H1966" s="3">
        <f t="shared" si="154"/>
        <v>114.62294347282074</v>
      </c>
      <c r="I1966" s="9">
        <v>0.24257527622030428</v>
      </c>
      <c r="J1966" s="9">
        <v>0.24257527622030428</v>
      </c>
      <c r="K1966" s="10">
        <f t="shared" si="152"/>
        <v>142.12960396138467</v>
      </c>
    </row>
    <row r="1967" spans="1:11" ht="12.75">
      <c r="A1967" s="2">
        <v>713940</v>
      </c>
      <c r="B1967" s="2" t="s">
        <v>752</v>
      </c>
      <c r="C1967" s="3">
        <v>564712</v>
      </c>
      <c r="D1967" s="10">
        <v>585.91958</v>
      </c>
      <c r="E1967" s="7">
        <f t="shared" si="150"/>
        <v>1.8408227185906814</v>
      </c>
      <c r="F1967" s="7">
        <f t="shared" si="151"/>
        <v>2.2885248706181036</v>
      </c>
      <c r="G1967" s="9">
        <f t="shared" si="153"/>
        <v>1.2432076416191664</v>
      </c>
      <c r="H1967" s="3">
        <f t="shared" si="154"/>
        <v>114.62294347282074</v>
      </c>
      <c r="I1967" s="9">
        <v>0.24257527622030428</v>
      </c>
      <c r="J1967" s="9">
        <v>0.24257527622030428</v>
      </c>
      <c r="K1967" s="10">
        <f t="shared" si="152"/>
        <v>142.12960396138467</v>
      </c>
    </row>
    <row r="1968" spans="1:11" ht="12.75">
      <c r="A1968" s="2">
        <v>71395</v>
      </c>
      <c r="B1968" s="2" t="s">
        <v>753</v>
      </c>
      <c r="C1968" s="3">
        <v>78058</v>
      </c>
      <c r="D1968" s="10">
        <v>77.66151599999999</v>
      </c>
      <c r="E1968" s="7">
        <f t="shared" si="150"/>
        <v>0.254449949297609</v>
      </c>
      <c r="F1968" s="7">
        <f t="shared" si="151"/>
        <v>0.3033356742505614</v>
      </c>
      <c r="G1968" s="9">
        <f t="shared" si="153"/>
        <v>1.1921231467638251</v>
      </c>
      <c r="H1968" s="3">
        <f t="shared" si="154"/>
        <v>12.515967731079641</v>
      </c>
      <c r="I1968" s="9">
        <v>0.25729185126841914</v>
      </c>
      <c r="J1968" s="9">
        <v>0.25729185126841914</v>
      </c>
      <c r="K1968" s="10">
        <f t="shared" si="152"/>
        <v>19.98167522395195</v>
      </c>
    </row>
    <row r="1969" spans="1:11" ht="12.75">
      <c r="A1969" s="2">
        <v>713950</v>
      </c>
      <c r="B1969" s="2" t="s">
        <v>753</v>
      </c>
      <c r="C1969" s="3">
        <v>78058</v>
      </c>
      <c r="D1969" s="10">
        <v>77.66151599999999</v>
      </c>
      <c r="E1969" s="7">
        <f t="shared" si="150"/>
        <v>0.254449949297609</v>
      </c>
      <c r="F1969" s="7">
        <f t="shared" si="151"/>
        <v>0.3033356742505614</v>
      </c>
      <c r="G1969" s="9">
        <f t="shared" si="153"/>
        <v>1.1921231467638251</v>
      </c>
      <c r="H1969" s="3">
        <f t="shared" si="154"/>
        <v>12.515967731079641</v>
      </c>
      <c r="I1969" s="9">
        <v>0.25729185126841914</v>
      </c>
      <c r="J1969" s="9">
        <v>0.25729185126841914</v>
      </c>
      <c r="K1969" s="10">
        <f t="shared" si="152"/>
        <v>19.98167522395195</v>
      </c>
    </row>
    <row r="1970" spans="1:11" ht="12.75">
      <c r="A1970" s="2">
        <v>71399</v>
      </c>
      <c r="B1970" s="2" t="s">
        <v>754</v>
      </c>
      <c r="C1970" s="3">
        <v>92785</v>
      </c>
      <c r="D1970" s="10">
        <v>69.06539400000001</v>
      </c>
      <c r="E1970" s="7">
        <f t="shared" si="150"/>
        <v>0.3024563599577065</v>
      </c>
      <c r="F1970" s="7">
        <f t="shared" si="151"/>
        <v>0.2697603515281711</v>
      </c>
      <c r="G1970" s="9">
        <f t="shared" si="153"/>
        <v>0.891898426489999</v>
      </c>
      <c r="H1970" s="3">
        <f t="shared" si="154"/>
        <v>-8.370995558171785</v>
      </c>
      <c r="I1970" s="9">
        <v>0.4739756116824723</v>
      </c>
      <c r="J1970" s="9">
        <v>0.4739756116824723</v>
      </c>
      <c r="K1970" s="10">
        <f t="shared" si="152"/>
        <v>32.73531236724096</v>
      </c>
    </row>
    <row r="1971" spans="1:11" ht="12.75">
      <c r="A1971" s="2">
        <v>713990</v>
      </c>
      <c r="B1971" s="2" t="s">
        <v>754</v>
      </c>
      <c r="C1971" s="3">
        <v>92785</v>
      </c>
      <c r="D1971" s="10">
        <v>69.06539400000001</v>
      </c>
      <c r="E1971" s="7">
        <f t="shared" si="150"/>
        <v>0.3024563599577065</v>
      </c>
      <c r="F1971" s="7">
        <f t="shared" si="151"/>
        <v>0.2697603515281711</v>
      </c>
      <c r="G1971" s="9">
        <f t="shared" si="153"/>
        <v>0.891898426489999</v>
      </c>
      <c r="H1971" s="3">
        <f t="shared" si="154"/>
        <v>-8.370995558171785</v>
      </c>
      <c r="I1971" s="9">
        <v>0.4739756116824723</v>
      </c>
      <c r="J1971" s="9">
        <v>0.4739756116824723</v>
      </c>
      <c r="K1971" s="10">
        <f t="shared" si="152"/>
        <v>32.73531236724096</v>
      </c>
    </row>
    <row r="1972" spans="1:11" ht="12.75">
      <c r="A1972" s="2">
        <v>72</v>
      </c>
      <c r="B1972" s="2" t="s">
        <v>755</v>
      </c>
      <c r="C1972" s="3">
        <v>11443293</v>
      </c>
      <c r="D1972" s="10">
        <v>10354.572382000002</v>
      </c>
      <c r="E1972" s="7">
        <f t="shared" si="150"/>
        <v>37.302330621431295</v>
      </c>
      <c r="F1972" s="7">
        <f t="shared" si="151"/>
        <v>40.44359879699249</v>
      </c>
      <c r="G1972" s="9">
        <f t="shared" si="153"/>
        <v>1.0842110432037306</v>
      </c>
      <c r="H1972" s="3">
        <f t="shared" si="154"/>
        <v>804.243184648054</v>
      </c>
      <c r="I1972"/>
      <c r="J1972" s="12">
        <f>((D1973/D1972)*J1973)+((D1989/D1972)*J1989)</f>
        <v>0.23933060338370926</v>
      </c>
      <c r="K1972" s="10">
        <f t="shared" si="152"/>
        <v>2478.1660559643524</v>
      </c>
    </row>
    <row r="1973" spans="1:11" ht="12.75">
      <c r="A1973" s="2">
        <v>721</v>
      </c>
      <c r="B1973" s="2" t="s">
        <v>756</v>
      </c>
      <c r="C1973" s="3">
        <v>1838641</v>
      </c>
      <c r="D1973" s="10">
        <v>1249.204258</v>
      </c>
      <c r="E1973" s="7">
        <f t="shared" si="150"/>
        <v>5.993519040027994</v>
      </c>
      <c r="F1973" s="7">
        <f t="shared" si="151"/>
        <v>4.879227645737721</v>
      </c>
      <c r="G1973" s="9">
        <f t="shared" si="153"/>
        <v>0.8140839485370069</v>
      </c>
      <c r="H1973" s="3">
        <f t="shared" si="154"/>
        <v>-285.2864542231673</v>
      </c>
      <c r="I1973"/>
      <c r="J1973" s="12">
        <f>((D1974/D1973)*J1974)+((D1982/D1973)*J1982)+((D1986/D1973)*J1986)</f>
        <v>0.4436024545647557</v>
      </c>
      <c r="K1973" s="10">
        <f t="shared" si="152"/>
        <v>554.1500751015444</v>
      </c>
    </row>
    <row r="1974" spans="1:11" ht="12.75">
      <c r="A1974" s="2">
        <v>7211</v>
      </c>
      <c r="B1974" s="2" t="s">
        <v>757</v>
      </c>
      <c r="C1974" s="3">
        <v>1790426</v>
      </c>
      <c r="D1974" s="10">
        <v>1249.204258</v>
      </c>
      <c r="E1974" s="7">
        <f t="shared" si="150"/>
        <v>5.836349956713225</v>
      </c>
      <c r="F1974" s="7">
        <f t="shared" si="151"/>
        <v>4.879227645737721</v>
      </c>
      <c r="G1974" s="9">
        <f t="shared" si="153"/>
        <v>0.8360066962957593</v>
      </c>
      <c r="H1974" s="3">
        <f t="shared" si="154"/>
        <v>-245.0472396675034</v>
      </c>
      <c r="I1974"/>
      <c r="J1974" s="12">
        <f>((D1975/D1974)*J1975)+((D1977/D1974)*J1977)+((D1979/D1974)*J1979)</f>
        <v>0.4436024545647557</v>
      </c>
      <c r="K1974" s="10">
        <f t="shared" si="152"/>
        <v>554.1500751015444</v>
      </c>
    </row>
    <row r="1975" spans="1:11" ht="12.75">
      <c r="A1975" s="2">
        <v>72111</v>
      </c>
      <c r="B1975" s="2" t="s">
        <v>758</v>
      </c>
      <c r="C1975" s="3">
        <v>1391932</v>
      </c>
      <c r="D1975" s="10">
        <v>1249.204258</v>
      </c>
      <c r="E1975" s="7">
        <f t="shared" si="150"/>
        <v>4.537357180887539</v>
      </c>
      <c r="F1975" s="7">
        <f t="shared" si="151"/>
        <v>4.879227645737721</v>
      </c>
      <c r="G1975" s="9">
        <f t="shared" si="153"/>
        <v>1.0753457246632963</v>
      </c>
      <c r="H1975" s="3">
        <f t="shared" si="154"/>
        <v>87.52738576326806</v>
      </c>
      <c r="I1975" s="9">
        <v>0.4436024545647557</v>
      </c>
      <c r="J1975" s="9">
        <v>0.4436024545647557</v>
      </c>
      <c r="K1975" s="10">
        <f t="shared" si="152"/>
        <v>554.1500751015444</v>
      </c>
    </row>
    <row r="1976" spans="1:11" ht="12.75">
      <c r="A1976" s="2">
        <v>721110</v>
      </c>
      <c r="B1976" s="2" t="s">
        <v>758</v>
      </c>
      <c r="C1976" s="3">
        <v>1391932</v>
      </c>
      <c r="D1976" s="10">
        <v>1249.204258</v>
      </c>
      <c r="E1976" s="7">
        <f t="shared" si="150"/>
        <v>4.537357180887539</v>
      </c>
      <c r="F1976" s="7">
        <f t="shared" si="151"/>
        <v>4.879227645737721</v>
      </c>
      <c r="G1976" s="9">
        <f t="shared" si="153"/>
        <v>1.0753457246632963</v>
      </c>
      <c r="H1976" s="3">
        <f t="shared" si="154"/>
        <v>87.52738576326806</v>
      </c>
      <c r="I1976" s="9">
        <v>0.4436024545647557</v>
      </c>
      <c r="J1976" s="9">
        <v>0.4436024545647557</v>
      </c>
      <c r="K1976" s="10">
        <f t="shared" si="152"/>
        <v>554.1500751015444</v>
      </c>
    </row>
    <row r="1977" spans="1:11" ht="12.75">
      <c r="A1977" s="2">
        <v>72112</v>
      </c>
      <c r="B1977" s="2" t="s">
        <v>759</v>
      </c>
      <c r="C1977" s="3">
        <v>378222</v>
      </c>
      <c r="D1977" s="10">
        <v>0</v>
      </c>
      <c r="E1977" s="7">
        <f t="shared" si="150"/>
        <v>1.2329110241517882</v>
      </c>
      <c r="F1977" s="7">
        <f t="shared" si="151"/>
        <v>0</v>
      </c>
      <c r="G1977" s="9">
        <f t="shared" si="153"/>
        <v>0</v>
      </c>
      <c r="H1977" s="3" t="str">
        <f t="shared" si="154"/>
        <v> </v>
      </c>
      <c r="I1977" s="9">
        <v>0.4436024545647557</v>
      </c>
      <c r="J1977" s="9">
        <v>0.4436024545647557</v>
      </c>
      <c r="K1977" s="10">
        <f t="shared" si="152"/>
        <v>0</v>
      </c>
    </row>
    <row r="1978" spans="1:11" ht="12.75">
      <c r="A1978" s="2">
        <v>721120</v>
      </c>
      <c r="B1978" s="2" t="s">
        <v>759</v>
      </c>
      <c r="C1978" s="3">
        <v>378222</v>
      </c>
      <c r="D1978" s="10">
        <v>0</v>
      </c>
      <c r="E1978" s="7">
        <f t="shared" si="150"/>
        <v>1.2329110241517882</v>
      </c>
      <c r="F1978" s="7">
        <f t="shared" si="151"/>
        <v>0</v>
      </c>
      <c r="G1978" s="9">
        <f t="shared" si="153"/>
        <v>0</v>
      </c>
      <c r="H1978" s="3" t="str">
        <f t="shared" si="154"/>
        <v> </v>
      </c>
      <c r="I1978" s="9">
        <v>0.4436024545647557</v>
      </c>
      <c r="J1978" s="9">
        <v>0.4436024545647557</v>
      </c>
      <c r="K1978" s="10">
        <f t="shared" si="152"/>
        <v>0</v>
      </c>
    </row>
    <row r="1979" spans="1:11" ht="12.75">
      <c r="A1979" s="2">
        <v>72119</v>
      </c>
      <c r="B1979" s="2" t="s">
        <v>760</v>
      </c>
      <c r="C1979" s="3">
        <v>20272</v>
      </c>
      <c r="D1979" s="10">
        <v>0</v>
      </c>
      <c r="E1979" s="7">
        <f t="shared" si="150"/>
        <v>0.066081751673898</v>
      </c>
      <c r="F1979" s="7">
        <f t="shared" si="151"/>
        <v>0</v>
      </c>
      <c r="G1979" s="9">
        <f t="shared" si="153"/>
        <v>0</v>
      </c>
      <c r="H1979" s="3" t="str">
        <f t="shared" si="154"/>
        <v> </v>
      </c>
      <c r="I1979" s="9">
        <v>0.17185817553903932</v>
      </c>
      <c r="J1979" s="9">
        <v>0.17185817553903932</v>
      </c>
      <c r="K1979" s="10">
        <f t="shared" si="152"/>
        <v>0</v>
      </c>
    </row>
    <row r="1980" spans="1:11" ht="12.75">
      <c r="A1980" s="2">
        <v>721191</v>
      </c>
      <c r="B1980" s="2" t="s">
        <v>761</v>
      </c>
      <c r="C1980" s="3">
        <v>14081</v>
      </c>
      <c r="D1980" s="10">
        <v>0</v>
      </c>
      <c r="E1980" s="7">
        <f t="shared" si="150"/>
        <v>0.045900608983827834</v>
      </c>
      <c r="F1980" s="7">
        <f t="shared" si="151"/>
        <v>0</v>
      </c>
      <c r="G1980" s="9">
        <f t="shared" si="153"/>
        <v>0</v>
      </c>
      <c r="H1980" s="3" t="str">
        <f t="shared" si="154"/>
        <v> </v>
      </c>
      <c r="I1980" s="9">
        <v>0.17185817553903932</v>
      </c>
      <c r="J1980" s="9">
        <v>0.17185817553903932</v>
      </c>
      <c r="K1980" s="10">
        <f t="shared" si="152"/>
        <v>0</v>
      </c>
    </row>
    <row r="1981" spans="1:11" ht="12.75">
      <c r="A1981" s="2">
        <v>721199</v>
      </c>
      <c r="B1981" s="2" t="s">
        <v>762</v>
      </c>
      <c r="C1981" s="3">
        <v>6191</v>
      </c>
      <c r="D1981" s="10">
        <v>0</v>
      </c>
      <c r="E1981" s="7">
        <f t="shared" si="150"/>
        <v>0.020181142690070174</v>
      </c>
      <c r="F1981" s="7">
        <f t="shared" si="151"/>
        <v>0</v>
      </c>
      <c r="G1981" s="9">
        <f t="shared" si="153"/>
        <v>0</v>
      </c>
      <c r="H1981" s="3" t="str">
        <f t="shared" si="154"/>
        <v> </v>
      </c>
      <c r="I1981" s="9">
        <v>0.17185817553903932</v>
      </c>
      <c r="J1981" s="9">
        <v>0.17185817553903932</v>
      </c>
      <c r="K1981" s="10">
        <f t="shared" si="152"/>
        <v>0</v>
      </c>
    </row>
    <row r="1982" spans="1:11" ht="12.75">
      <c r="A1982" s="2">
        <v>7212</v>
      </c>
      <c r="B1982" s="2" t="s">
        <v>763</v>
      </c>
      <c r="C1982" s="3">
        <v>37766</v>
      </c>
      <c r="D1982" s="10">
        <v>0</v>
      </c>
      <c r="E1982" s="7">
        <f t="shared" si="150"/>
        <v>0.1231079041888532</v>
      </c>
      <c r="F1982" s="7">
        <f t="shared" si="151"/>
        <v>0</v>
      </c>
      <c r="G1982" s="9">
        <f t="shared" si="153"/>
        <v>0</v>
      </c>
      <c r="H1982" s="3" t="str">
        <f t="shared" si="154"/>
        <v> </v>
      </c>
      <c r="I1982" s="9">
        <v>0.171858175539039</v>
      </c>
      <c r="J1982" s="9">
        <v>0.171858175539039</v>
      </c>
      <c r="K1982" s="10">
        <f t="shared" si="152"/>
        <v>0</v>
      </c>
    </row>
    <row r="1983" spans="1:11" ht="12.75">
      <c r="A1983" s="2">
        <v>72121</v>
      </c>
      <c r="B1983" s="2" t="s">
        <v>763</v>
      </c>
      <c r="C1983" s="3">
        <v>37766</v>
      </c>
      <c r="D1983" s="10">
        <v>0</v>
      </c>
      <c r="E1983" s="7">
        <f t="shared" si="150"/>
        <v>0.1231079041888532</v>
      </c>
      <c r="F1983" s="7">
        <f t="shared" si="151"/>
        <v>0</v>
      </c>
      <c r="G1983" s="9">
        <f t="shared" si="153"/>
        <v>0</v>
      </c>
      <c r="H1983" s="3" t="str">
        <f t="shared" si="154"/>
        <v> </v>
      </c>
      <c r="I1983" s="9">
        <v>0.171858175539039</v>
      </c>
      <c r="J1983" s="9">
        <v>0.171858175539039</v>
      </c>
      <c r="K1983" s="10">
        <f t="shared" si="152"/>
        <v>0</v>
      </c>
    </row>
    <row r="1984" spans="1:11" ht="12.75">
      <c r="A1984" s="2">
        <v>721211</v>
      </c>
      <c r="B1984" s="2" t="s">
        <v>764</v>
      </c>
      <c r="C1984" s="3">
        <v>18108</v>
      </c>
      <c r="D1984" s="10">
        <v>0</v>
      </c>
      <c r="E1984" s="7">
        <f t="shared" si="150"/>
        <v>0.0590276420338864</v>
      </c>
      <c r="F1984" s="7">
        <f t="shared" si="151"/>
        <v>0</v>
      </c>
      <c r="G1984" s="9">
        <f t="shared" si="153"/>
        <v>0</v>
      </c>
      <c r="H1984" s="3" t="str">
        <f t="shared" si="154"/>
        <v> </v>
      </c>
      <c r="I1984" s="9">
        <v>0.171858175539039</v>
      </c>
      <c r="J1984" s="9">
        <v>0.171858175539039</v>
      </c>
      <c r="K1984" s="10">
        <f t="shared" si="152"/>
        <v>0</v>
      </c>
    </row>
    <row r="1985" spans="1:11" ht="12.75">
      <c r="A1985" s="2">
        <v>721214</v>
      </c>
      <c r="B1985" s="2" t="s">
        <v>765</v>
      </c>
      <c r="C1985" s="3">
        <v>19658</v>
      </c>
      <c r="D1985" s="10">
        <v>0</v>
      </c>
      <c r="E1985" s="7">
        <f t="shared" si="150"/>
        <v>0.0640802621549668</v>
      </c>
      <c r="F1985" s="7">
        <f t="shared" si="151"/>
        <v>0</v>
      </c>
      <c r="G1985" s="9">
        <f t="shared" si="153"/>
        <v>0</v>
      </c>
      <c r="H1985" s="3" t="str">
        <f t="shared" si="154"/>
        <v> </v>
      </c>
      <c r="I1985" s="9">
        <v>0.171858175539039</v>
      </c>
      <c r="J1985" s="9">
        <v>0.171858175539039</v>
      </c>
      <c r="K1985" s="10">
        <f t="shared" si="152"/>
        <v>0</v>
      </c>
    </row>
    <row r="1986" spans="1:11" ht="12.75">
      <c r="A1986" s="2">
        <v>7213</v>
      </c>
      <c r="B1986" s="2" t="s">
        <v>766</v>
      </c>
      <c r="C1986" s="3">
        <v>10449</v>
      </c>
      <c r="D1986" s="10">
        <v>0</v>
      </c>
      <c r="E1986" s="7">
        <f t="shared" si="150"/>
        <v>0.03406117912591556</v>
      </c>
      <c r="F1986" s="7">
        <f t="shared" si="151"/>
        <v>0</v>
      </c>
      <c r="G1986" s="9">
        <f t="shared" si="153"/>
        <v>0</v>
      </c>
      <c r="H1986" s="3" t="str">
        <f t="shared" si="154"/>
        <v> </v>
      </c>
      <c r="I1986" s="9">
        <v>0.171858175539039</v>
      </c>
      <c r="J1986" s="9">
        <v>0.171858175539039</v>
      </c>
      <c r="K1986" s="10">
        <f t="shared" si="152"/>
        <v>0</v>
      </c>
    </row>
    <row r="1987" spans="1:11" ht="12.75">
      <c r="A1987" s="2">
        <v>72131</v>
      </c>
      <c r="B1987" s="2" t="s">
        <v>766</v>
      </c>
      <c r="C1987" s="3">
        <v>10449</v>
      </c>
      <c r="D1987" s="10">
        <v>0</v>
      </c>
      <c r="E1987" s="7">
        <f aca="true" t="shared" si="155" ref="E1987:E2050">C1987/C$2104*1000</f>
        <v>0.03406117912591556</v>
      </c>
      <c r="F1987" s="7">
        <f aca="true" t="shared" si="156" ref="F1987:F2050">D1987/D$2104*1000</f>
        <v>0</v>
      </c>
      <c r="G1987" s="9">
        <f t="shared" si="153"/>
        <v>0</v>
      </c>
      <c r="H1987" s="3" t="str">
        <f t="shared" si="154"/>
        <v> </v>
      </c>
      <c r="I1987" s="9">
        <v>0.171858175539039</v>
      </c>
      <c r="J1987" s="9">
        <v>0.171858175539039</v>
      </c>
      <c r="K1987" s="10">
        <f aca="true" t="shared" si="157" ref="K1987:K2050">D1987*J1987</f>
        <v>0</v>
      </c>
    </row>
    <row r="1988" spans="1:11" ht="12.75">
      <c r="A1988" s="2">
        <v>721310</v>
      </c>
      <c r="B1988" s="2" t="s">
        <v>766</v>
      </c>
      <c r="C1988" s="3">
        <v>10449</v>
      </c>
      <c r="D1988" s="10">
        <v>0</v>
      </c>
      <c r="E1988" s="7">
        <f t="shared" si="155"/>
        <v>0.03406117912591556</v>
      </c>
      <c r="F1988" s="7">
        <f t="shared" si="156"/>
        <v>0</v>
      </c>
      <c r="G1988" s="9">
        <f aca="true" t="shared" si="158" ref="G1988:G2051">F1988/E1988</f>
        <v>0</v>
      </c>
      <c r="H1988" s="3" t="str">
        <f aca="true" t="shared" si="159" ref="H1988:H2051">IF(D1988&gt;0,(D1988-(D1988/G1988))," ")</f>
        <v> </v>
      </c>
      <c r="I1988" s="9">
        <v>0.171858175539039</v>
      </c>
      <c r="J1988" s="9">
        <v>0.171858175539039</v>
      </c>
      <c r="K1988" s="10">
        <f t="shared" si="157"/>
        <v>0</v>
      </c>
    </row>
    <row r="1989" spans="1:11" ht="12.75">
      <c r="A1989" s="2">
        <v>722</v>
      </c>
      <c r="B1989" s="2" t="s">
        <v>767</v>
      </c>
      <c r="C1989" s="3">
        <v>9604652</v>
      </c>
      <c r="D1989" s="10">
        <v>9105.368124</v>
      </c>
      <c r="E1989" s="7">
        <f t="shared" si="155"/>
        <v>31.308811581403305</v>
      </c>
      <c r="F1989" s="7">
        <f t="shared" si="156"/>
        <v>35.56437115125476</v>
      </c>
      <c r="G1989" s="9">
        <f t="shared" si="158"/>
        <v>1.1359221048294008</v>
      </c>
      <c r="H1989" s="3">
        <f t="shared" si="159"/>
        <v>1089.5296388712195</v>
      </c>
      <c r="I1989" s="12">
        <v>0.21130567755865592</v>
      </c>
      <c r="J1989" s="12">
        <v>0.21130567755865592</v>
      </c>
      <c r="K1989" s="10">
        <f t="shared" si="157"/>
        <v>1924.015980862808</v>
      </c>
    </row>
    <row r="1990" spans="1:11" ht="12.75">
      <c r="A1990" s="2">
        <v>7221</v>
      </c>
      <c r="B1990" s="2" t="s">
        <v>768</v>
      </c>
      <c r="C1990" s="3">
        <v>4505221</v>
      </c>
      <c r="D1990" s="10">
        <v>4527.686144</v>
      </c>
      <c r="E1990" s="7">
        <f t="shared" si="155"/>
        <v>14.685916306138044</v>
      </c>
      <c r="F1990" s="7">
        <f t="shared" si="156"/>
        <v>17.684546993457673</v>
      </c>
      <c r="G1990" s="9">
        <f t="shared" si="158"/>
        <v>1.2041841056976703</v>
      </c>
      <c r="H1990" s="3">
        <f t="shared" si="159"/>
        <v>767.7244217210082</v>
      </c>
      <c r="I1990" s="12">
        <v>0.21130567755865592</v>
      </c>
      <c r="J1990" s="12">
        <v>0.21130567755865592</v>
      </c>
      <c r="K1990" s="10">
        <f t="shared" si="157"/>
        <v>956.7257884308582</v>
      </c>
    </row>
    <row r="1991" spans="1:11" ht="12.75">
      <c r="A1991" s="2">
        <v>72211</v>
      </c>
      <c r="B1991" s="2" t="s">
        <v>768</v>
      </c>
      <c r="C1991" s="3">
        <v>4505221</v>
      </c>
      <c r="D1991" s="10">
        <v>4527.686144</v>
      </c>
      <c r="E1991" s="7">
        <f t="shared" si="155"/>
        <v>14.685916306138044</v>
      </c>
      <c r="F1991" s="7">
        <f t="shared" si="156"/>
        <v>17.684546993457673</v>
      </c>
      <c r="G1991" s="9">
        <f t="shared" si="158"/>
        <v>1.2041841056976703</v>
      </c>
      <c r="H1991" s="3">
        <f t="shared" si="159"/>
        <v>767.7244217210082</v>
      </c>
      <c r="I1991" s="12">
        <v>0.21130567755865592</v>
      </c>
      <c r="J1991" s="12">
        <v>0.21130567755865592</v>
      </c>
      <c r="K1991" s="10">
        <f t="shared" si="157"/>
        <v>956.7257884308582</v>
      </c>
    </row>
    <row r="1992" spans="1:11" ht="12.75">
      <c r="A1992" s="2">
        <v>722110</v>
      </c>
      <c r="B1992" s="2" t="s">
        <v>768</v>
      </c>
      <c r="C1992" s="3">
        <v>4505221</v>
      </c>
      <c r="D1992" s="10">
        <v>4527.686144</v>
      </c>
      <c r="E1992" s="7">
        <f t="shared" si="155"/>
        <v>14.685916306138044</v>
      </c>
      <c r="F1992" s="7">
        <f t="shared" si="156"/>
        <v>17.684546993457673</v>
      </c>
      <c r="G1992" s="9">
        <f t="shared" si="158"/>
        <v>1.2041841056976703</v>
      </c>
      <c r="H1992" s="3">
        <f t="shared" si="159"/>
        <v>767.7244217210082</v>
      </c>
      <c r="I1992" s="12">
        <v>0.21130567755865592</v>
      </c>
      <c r="J1992" s="12">
        <v>0.21130567755865592</v>
      </c>
      <c r="K1992" s="10">
        <f t="shared" si="157"/>
        <v>956.7257884308582</v>
      </c>
    </row>
    <row r="1993" spans="1:11" ht="12.75">
      <c r="A1993" s="2">
        <v>7222</v>
      </c>
      <c r="B1993" s="2" t="s">
        <v>769</v>
      </c>
      <c r="C1993" s="3">
        <v>4111055</v>
      </c>
      <c r="D1993" s="10">
        <v>3861.634898</v>
      </c>
      <c r="E1993" s="7">
        <f t="shared" si="155"/>
        <v>13.401031749592383</v>
      </c>
      <c r="F1993" s="7">
        <f t="shared" si="156"/>
        <v>15.083038367346937</v>
      </c>
      <c r="G1993" s="9">
        <f t="shared" si="158"/>
        <v>1.125513217876356</v>
      </c>
      <c r="H1993" s="3">
        <f t="shared" si="159"/>
        <v>430.6357443106099</v>
      </c>
      <c r="I1993" s="12">
        <v>0.21130567755865592</v>
      </c>
      <c r="J1993" s="12">
        <v>0.21130567755865592</v>
      </c>
      <c r="K1993" s="10">
        <f t="shared" si="157"/>
        <v>815.9853786060411</v>
      </c>
    </row>
    <row r="1994" spans="1:11" ht="12.75">
      <c r="A1994" s="2">
        <v>72221</v>
      </c>
      <c r="B1994" s="2" t="s">
        <v>769</v>
      </c>
      <c r="C1994" s="3">
        <v>4111055</v>
      </c>
      <c r="D1994" s="10">
        <v>3861.634898</v>
      </c>
      <c r="E1994" s="7">
        <f t="shared" si="155"/>
        <v>13.401031749592383</v>
      </c>
      <c r="F1994" s="7">
        <f t="shared" si="156"/>
        <v>15.083038367346937</v>
      </c>
      <c r="G1994" s="9">
        <f t="shared" si="158"/>
        <v>1.125513217876356</v>
      </c>
      <c r="H1994" s="3">
        <f t="shared" si="159"/>
        <v>430.6357443106099</v>
      </c>
      <c r="I1994" s="12">
        <v>0.21130567755865592</v>
      </c>
      <c r="J1994" s="12">
        <v>0.21130567755865592</v>
      </c>
      <c r="K1994" s="10">
        <f t="shared" si="157"/>
        <v>815.9853786060411</v>
      </c>
    </row>
    <row r="1995" spans="1:11" ht="12.75">
      <c r="A1995" s="2">
        <v>722211</v>
      </c>
      <c r="B1995" s="2" t="s">
        <v>770</v>
      </c>
      <c r="C1995" s="3">
        <v>3431866</v>
      </c>
      <c r="D1995" s="10">
        <v>3125.925422</v>
      </c>
      <c r="E1995" s="7">
        <f t="shared" si="155"/>
        <v>11.187042067388202</v>
      </c>
      <c r="F1995" s="7">
        <f t="shared" si="156"/>
        <v>12.20945385020994</v>
      </c>
      <c r="G1995" s="9">
        <f t="shared" si="158"/>
        <v>1.0913925036361678</v>
      </c>
      <c r="H1995" s="3">
        <f t="shared" si="159"/>
        <v>261.76297669693577</v>
      </c>
      <c r="I1995" s="12">
        <v>0.21130567755865592</v>
      </c>
      <c r="J1995" s="12">
        <v>0.21130567755865592</v>
      </c>
      <c r="K1995" s="10">
        <f t="shared" si="157"/>
        <v>660.5257892935374</v>
      </c>
    </row>
    <row r="1996" spans="1:11" ht="12.75">
      <c r="A1996" s="2">
        <v>722212</v>
      </c>
      <c r="B1996" s="2" t="s">
        <v>771</v>
      </c>
      <c r="C1996" s="3">
        <v>145527</v>
      </c>
      <c r="D1996" s="10">
        <v>96.928686</v>
      </c>
      <c r="E1996" s="7">
        <f t="shared" si="155"/>
        <v>0.47438235378094684</v>
      </c>
      <c r="F1996" s="7">
        <f t="shared" si="156"/>
        <v>0.3785907079386779</v>
      </c>
      <c r="G1996" s="9">
        <f t="shared" si="158"/>
        <v>0.7980708070635735</v>
      </c>
      <c r="H1996" s="3">
        <f t="shared" si="159"/>
        <v>-24.525056126766913</v>
      </c>
      <c r="I1996" s="12">
        <v>0.21130567755865592</v>
      </c>
      <c r="J1996" s="12">
        <v>0.21130567755865592</v>
      </c>
      <c r="K1996" s="10">
        <f t="shared" si="157"/>
        <v>20.481581670100205</v>
      </c>
    </row>
    <row r="1997" spans="1:11" ht="12.75">
      <c r="A1997" s="2">
        <v>722213</v>
      </c>
      <c r="B1997" s="2" t="s">
        <v>772</v>
      </c>
      <c r="C1997" s="3">
        <v>533662</v>
      </c>
      <c r="D1997" s="10">
        <v>638.78079</v>
      </c>
      <c r="E1997" s="7">
        <f t="shared" si="155"/>
        <v>1.739607328423232</v>
      </c>
      <c r="F1997" s="7">
        <f t="shared" si="156"/>
        <v>2.4949938091983204</v>
      </c>
      <c r="G1997" s="9">
        <f t="shared" si="158"/>
        <v>1.4342281550743783</v>
      </c>
      <c r="H1997" s="3">
        <f t="shared" si="159"/>
        <v>193.397823740442</v>
      </c>
      <c r="I1997" s="12">
        <v>0.21130567755865592</v>
      </c>
      <c r="J1997" s="12">
        <v>0.21130567755865592</v>
      </c>
      <c r="K1997" s="10">
        <f t="shared" si="157"/>
        <v>134.9780076424035</v>
      </c>
    </row>
    <row r="1998" spans="1:11" ht="12.75">
      <c r="A1998" s="2">
        <v>7223</v>
      </c>
      <c r="B1998" s="2" t="s">
        <v>773</v>
      </c>
      <c r="C1998" s="3">
        <v>640742</v>
      </c>
      <c r="D1998" s="10">
        <v>525.64792</v>
      </c>
      <c r="E1998" s="7">
        <f t="shared" si="155"/>
        <v>2.088661884916967</v>
      </c>
      <c r="F1998" s="7">
        <f t="shared" si="156"/>
        <v>2.0531116883116884</v>
      </c>
      <c r="G1998" s="9">
        <f t="shared" si="158"/>
        <v>0.9829794391988478</v>
      </c>
      <c r="H1998" s="3">
        <f t="shared" si="159"/>
        <v>-9.10173908586637</v>
      </c>
      <c r="I1998" s="12">
        <v>0.21130567755865592</v>
      </c>
      <c r="J1998" s="12">
        <v>0.21130567755865592</v>
      </c>
      <c r="K1998" s="10">
        <f t="shared" si="157"/>
        <v>111.07238989289816</v>
      </c>
    </row>
    <row r="1999" spans="1:11" ht="12.75">
      <c r="A1999" s="2">
        <v>72231</v>
      </c>
      <c r="B1999" s="2" t="s">
        <v>774</v>
      </c>
      <c r="C1999" s="3">
        <v>505516</v>
      </c>
      <c r="D1999" s="10">
        <v>470.61297800000006</v>
      </c>
      <c r="E1999" s="7">
        <f t="shared" si="155"/>
        <v>1.6478582665342456</v>
      </c>
      <c r="F1999" s="7">
        <f t="shared" si="156"/>
        <v>1.8381524382384535</v>
      </c>
      <c r="G1999" s="9">
        <f t="shared" si="158"/>
        <v>1.115479696020479</v>
      </c>
      <c r="H1999" s="3">
        <f t="shared" si="159"/>
        <v>48.72006531056985</v>
      </c>
      <c r="I1999" s="12">
        <v>0.21130567755865592</v>
      </c>
      <c r="J1999" s="12">
        <v>0.21130567755865592</v>
      </c>
      <c r="K1999" s="10">
        <f t="shared" si="157"/>
        <v>99.44319418418685</v>
      </c>
    </row>
    <row r="2000" spans="1:11" ht="12.75">
      <c r="A2000" s="2">
        <v>722310</v>
      </c>
      <c r="B2000" s="2" t="s">
        <v>774</v>
      </c>
      <c r="C2000" s="3">
        <v>505516</v>
      </c>
      <c r="D2000" s="10">
        <v>470.61297800000006</v>
      </c>
      <c r="E2000" s="7">
        <f t="shared" si="155"/>
        <v>1.6478582665342456</v>
      </c>
      <c r="F2000" s="7">
        <f t="shared" si="156"/>
        <v>1.8381524382384535</v>
      </c>
      <c r="G2000" s="9">
        <f t="shared" si="158"/>
        <v>1.115479696020479</v>
      </c>
      <c r="H2000" s="3">
        <f t="shared" si="159"/>
        <v>48.72006531056985</v>
      </c>
      <c r="I2000" s="12">
        <v>0.21130567755865592</v>
      </c>
      <c r="J2000" s="12">
        <v>0.21130567755865592</v>
      </c>
      <c r="K2000" s="10">
        <f t="shared" si="157"/>
        <v>99.44319418418685</v>
      </c>
    </row>
    <row r="2001" spans="1:11" ht="12.75">
      <c r="A2001" s="2">
        <v>72232</v>
      </c>
      <c r="B2001" s="2" t="s">
        <v>775</v>
      </c>
      <c r="C2001" s="3">
        <v>128785</v>
      </c>
      <c r="D2001" s="10">
        <v>55.03494200000001</v>
      </c>
      <c r="E2001" s="7">
        <f t="shared" si="155"/>
        <v>0.41980753696344486</v>
      </c>
      <c r="F2001" s="7">
        <f t="shared" si="156"/>
        <v>0.21495925007323508</v>
      </c>
      <c r="G2001" s="9">
        <f t="shared" si="158"/>
        <v>0.5120423792961889</v>
      </c>
      <c r="H2001" s="3">
        <f t="shared" si="159"/>
        <v>-52.446282651065964</v>
      </c>
      <c r="I2001" s="12">
        <v>0.21130567755865592</v>
      </c>
      <c r="J2001" s="12">
        <v>0.21130567755865592</v>
      </c>
      <c r="K2001" s="10">
        <f t="shared" si="157"/>
        <v>11.629195708711332</v>
      </c>
    </row>
    <row r="2002" spans="1:11" ht="12.75">
      <c r="A2002" s="2">
        <v>722320</v>
      </c>
      <c r="B2002" s="2" t="s">
        <v>775</v>
      </c>
      <c r="C2002" s="3">
        <v>128785</v>
      </c>
      <c r="D2002" s="10">
        <v>55.03494200000001</v>
      </c>
      <c r="E2002" s="7">
        <f t="shared" si="155"/>
        <v>0.41980753696344486</v>
      </c>
      <c r="F2002" s="7">
        <f t="shared" si="156"/>
        <v>0.21495925007323508</v>
      </c>
      <c r="G2002" s="9">
        <f t="shared" si="158"/>
        <v>0.5120423792961889</v>
      </c>
      <c r="H2002" s="3">
        <f t="shared" si="159"/>
        <v>-52.446282651065964</v>
      </c>
      <c r="I2002" s="12">
        <v>0.21130567755865592</v>
      </c>
      <c r="J2002" s="12">
        <v>0.21130567755865592</v>
      </c>
      <c r="K2002" s="10">
        <f t="shared" si="157"/>
        <v>11.629195708711332</v>
      </c>
    </row>
    <row r="2003" spans="1:11" ht="12.75">
      <c r="A2003" s="2">
        <v>72233</v>
      </c>
      <c r="B2003" s="2" t="s">
        <v>776</v>
      </c>
      <c r="C2003" s="3">
        <v>6441</v>
      </c>
      <c r="D2003" s="10">
        <v>0</v>
      </c>
      <c r="E2003" s="7">
        <f t="shared" si="155"/>
        <v>0.02099608141927669</v>
      </c>
      <c r="F2003" s="7">
        <f t="shared" si="156"/>
        <v>0</v>
      </c>
      <c r="G2003" s="9">
        <f t="shared" si="158"/>
        <v>0</v>
      </c>
      <c r="H2003" s="3" t="str">
        <f t="shared" si="159"/>
        <v> </v>
      </c>
      <c r="I2003" s="12">
        <v>0.21130567755865592</v>
      </c>
      <c r="J2003" s="12">
        <v>0.21130567755865592</v>
      </c>
      <c r="K2003" s="10">
        <f t="shared" si="157"/>
        <v>0</v>
      </c>
    </row>
    <row r="2004" spans="1:11" ht="12.75">
      <c r="A2004" s="2">
        <v>722330</v>
      </c>
      <c r="B2004" s="2" t="s">
        <v>776</v>
      </c>
      <c r="C2004" s="3">
        <v>6441</v>
      </c>
      <c r="D2004" s="10">
        <v>0</v>
      </c>
      <c r="E2004" s="7">
        <f t="shared" si="155"/>
        <v>0.02099608141927669</v>
      </c>
      <c r="F2004" s="7">
        <f t="shared" si="156"/>
        <v>0</v>
      </c>
      <c r="G2004" s="9">
        <f t="shared" si="158"/>
        <v>0</v>
      </c>
      <c r="H2004" s="3" t="str">
        <f t="shared" si="159"/>
        <v> </v>
      </c>
      <c r="I2004" s="12">
        <v>0.21130567755865592</v>
      </c>
      <c r="J2004" s="12">
        <v>0.21130567755865592</v>
      </c>
      <c r="K2004" s="10">
        <f t="shared" si="157"/>
        <v>0</v>
      </c>
    </row>
    <row r="2005" spans="1:11" ht="12.75">
      <c r="A2005" s="2">
        <v>7224</v>
      </c>
      <c r="B2005" s="2" t="s">
        <v>777</v>
      </c>
      <c r="C2005" s="3">
        <v>347634</v>
      </c>
      <c r="D2005" s="10">
        <v>190.399162</v>
      </c>
      <c r="E2005" s="7">
        <f t="shared" si="155"/>
        <v>1.1332016407559125</v>
      </c>
      <c r="F2005" s="7">
        <f t="shared" si="156"/>
        <v>0.743674102138463</v>
      </c>
      <c r="G2005" s="9">
        <f t="shared" si="158"/>
        <v>0.6562592881902186</v>
      </c>
      <c r="H2005" s="3">
        <f t="shared" si="159"/>
        <v>-99.72878807453253</v>
      </c>
      <c r="I2005" s="12">
        <v>0.21130567755865592</v>
      </c>
      <c r="J2005" s="12">
        <v>0.21130567755865592</v>
      </c>
      <c r="K2005" s="10">
        <f t="shared" si="157"/>
        <v>40.23242393301029</v>
      </c>
    </row>
    <row r="2006" spans="1:11" ht="12.75">
      <c r="A2006" s="2">
        <v>72241</v>
      </c>
      <c r="B2006" s="2" t="s">
        <v>777</v>
      </c>
      <c r="C2006" s="3">
        <v>347634</v>
      </c>
      <c r="D2006" s="10">
        <v>190.399162</v>
      </c>
      <c r="E2006" s="7">
        <f t="shared" si="155"/>
        <v>1.1332016407559125</v>
      </c>
      <c r="F2006" s="7">
        <f t="shared" si="156"/>
        <v>0.743674102138463</v>
      </c>
      <c r="G2006" s="9">
        <f t="shared" si="158"/>
        <v>0.6562592881902186</v>
      </c>
      <c r="H2006" s="3">
        <f t="shared" si="159"/>
        <v>-99.72878807453253</v>
      </c>
      <c r="I2006" s="12">
        <v>0.21130567755865592</v>
      </c>
      <c r="J2006" s="12">
        <v>0.21130567755865592</v>
      </c>
      <c r="K2006" s="10">
        <f t="shared" si="157"/>
        <v>40.23242393301029</v>
      </c>
    </row>
    <row r="2007" spans="1:11" ht="12.75">
      <c r="A2007" s="2">
        <v>722410</v>
      </c>
      <c r="B2007" s="2" t="s">
        <v>777</v>
      </c>
      <c r="C2007" s="3">
        <v>347634</v>
      </c>
      <c r="D2007" s="10">
        <v>190.399162</v>
      </c>
      <c r="E2007" s="7">
        <f t="shared" si="155"/>
        <v>1.1332016407559125</v>
      </c>
      <c r="F2007" s="7">
        <f t="shared" si="156"/>
        <v>0.743674102138463</v>
      </c>
      <c r="G2007" s="9">
        <f t="shared" si="158"/>
        <v>0.6562592881902186</v>
      </c>
      <c r="H2007" s="3">
        <f t="shared" si="159"/>
        <v>-99.72878807453253</v>
      </c>
      <c r="I2007" s="12">
        <v>0.21130567755865592</v>
      </c>
      <c r="J2007" s="12">
        <v>0.21130567755865592</v>
      </c>
      <c r="K2007" s="10">
        <f t="shared" si="157"/>
        <v>40.23242393301029</v>
      </c>
    </row>
    <row r="2008" spans="1:11" ht="12.75">
      <c r="A2008" s="2">
        <v>81</v>
      </c>
      <c r="B2008" s="2" t="s">
        <v>778</v>
      </c>
      <c r="C2008" s="3">
        <v>5264429</v>
      </c>
      <c r="D2008" s="10">
        <v>3270.2809880000004</v>
      </c>
      <c r="E2008" s="7">
        <f t="shared" si="155"/>
        <v>17.16074831703173</v>
      </c>
      <c r="F2008" s="7">
        <f t="shared" si="156"/>
        <v>12.77328771799629</v>
      </c>
      <c r="G2008" s="9">
        <f t="shared" si="158"/>
        <v>0.7443316271539882</v>
      </c>
      <c r="H2008" s="3">
        <f t="shared" si="159"/>
        <v>-1123.299599868048</v>
      </c>
      <c r="I2008"/>
      <c r="J2008" s="12">
        <f>((D2009/D2008)*J2009)+((D2042/D2008)*J2042)+((D2074/D2008)*J2074)</f>
        <v>0.22184206644220653</v>
      </c>
      <c r="K2008" s="10">
        <f t="shared" si="157"/>
        <v>725.4858922245809</v>
      </c>
    </row>
    <row r="2009" spans="1:11" ht="12.75">
      <c r="A2009" s="2">
        <v>811</v>
      </c>
      <c r="B2009" s="2" t="s">
        <v>779</v>
      </c>
      <c r="C2009" s="3">
        <v>1188777</v>
      </c>
      <c r="D2009" s="10">
        <v>793.807404</v>
      </c>
      <c r="E2009" s="7">
        <f t="shared" si="155"/>
        <v>3.87512167075974</v>
      </c>
      <c r="F2009" s="7">
        <f t="shared" si="156"/>
        <v>3.1005073879503957</v>
      </c>
      <c r="G2009" s="9">
        <f t="shared" si="158"/>
        <v>0.8001058163787986</v>
      </c>
      <c r="H2009" s="3">
        <f t="shared" si="159"/>
        <v>-198.3206217562623</v>
      </c>
      <c r="I2009"/>
      <c r="J2009" s="12">
        <f>((D2010/D2009)*J2010)+((D2023/D2009)*J2023)+((D2029/D2009)*J2029)+((D2032/D2009)*J2032)</f>
        <v>0.3000139035891015</v>
      </c>
      <c r="K2009" s="10">
        <f t="shared" si="157"/>
        <v>238.15325797197096</v>
      </c>
    </row>
    <row r="2010" spans="1:11" ht="12.75">
      <c r="A2010" s="2">
        <v>8111</v>
      </c>
      <c r="B2010" s="2" t="s">
        <v>780</v>
      </c>
      <c r="C2010" s="3">
        <v>805631</v>
      </c>
      <c r="D2010" s="10">
        <v>479.01148800000004</v>
      </c>
      <c r="E2010" s="7">
        <f t="shared" si="155"/>
        <v>2.6261596133975003</v>
      </c>
      <c r="F2010" s="7">
        <f t="shared" si="156"/>
        <v>1.8709559144614785</v>
      </c>
      <c r="G2010" s="9">
        <f t="shared" si="158"/>
        <v>0.7124303888144088</v>
      </c>
      <c r="H2010" s="3">
        <f t="shared" si="159"/>
        <v>-193.35102702009493</v>
      </c>
      <c r="I2010"/>
      <c r="J2010" s="12">
        <f>((D2011/D2010)*J2011)+((D2016/D2010)*J2016)+((D2019/D2010)*J2019)</f>
        <v>0.2842445810818325</v>
      </c>
      <c r="K2010" s="10">
        <f t="shared" si="157"/>
        <v>136.15641973994525</v>
      </c>
    </row>
    <row r="2011" spans="1:11" ht="12.75">
      <c r="A2011" s="2">
        <v>81111</v>
      </c>
      <c r="B2011" s="2" t="s">
        <v>781</v>
      </c>
      <c r="C2011" s="3">
        <v>361293</v>
      </c>
      <c r="D2011" s="10">
        <v>189.608714</v>
      </c>
      <c r="E2011" s="7">
        <f t="shared" si="155"/>
        <v>1.1777266331648397</v>
      </c>
      <c r="F2011" s="7">
        <f t="shared" si="156"/>
        <v>0.7405867161410019</v>
      </c>
      <c r="G2011" s="9">
        <f t="shared" si="158"/>
        <v>0.6288273486274689</v>
      </c>
      <c r="H2011" s="3">
        <f t="shared" si="159"/>
        <v>-111.91874725602807</v>
      </c>
      <c r="I2011" s="9">
        <v>0.25338505295534247</v>
      </c>
      <c r="J2011" s="9">
        <v>0.25338505295534247</v>
      </c>
      <c r="K2011" s="10">
        <f t="shared" si="157"/>
        <v>48.044014037684384</v>
      </c>
    </row>
    <row r="2012" spans="1:11" ht="12.75">
      <c r="A2012" s="2">
        <v>811111</v>
      </c>
      <c r="B2012" s="2" t="s">
        <v>782</v>
      </c>
      <c r="C2012" s="3">
        <v>312939</v>
      </c>
      <c r="D2012" s="10">
        <v>152.65527</v>
      </c>
      <c r="E2012" s="7">
        <f t="shared" si="155"/>
        <v>1.0201044439166322</v>
      </c>
      <c r="F2012" s="7">
        <f t="shared" si="156"/>
        <v>0.5962514207596914</v>
      </c>
      <c r="G2012" s="9">
        <f t="shared" si="158"/>
        <v>0.5845003659335297</v>
      </c>
      <c r="H2012" s="3">
        <f t="shared" si="159"/>
        <v>-108.51697025375577</v>
      </c>
      <c r="I2012" s="9">
        <v>0.25338505295534247</v>
      </c>
      <c r="J2012" s="9">
        <v>0.25338505295534247</v>
      </c>
      <c r="K2012" s="10">
        <f t="shared" si="157"/>
        <v>38.68056367286211</v>
      </c>
    </row>
    <row r="2013" spans="1:11" ht="12.75">
      <c r="A2013" s="2">
        <v>811112</v>
      </c>
      <c r="B2013" s="2" t="s">
        <v>783</v>
      </c>
      <c r="C2013" s="3">
        <v>7993</v>
      </c>
      <c r="D2013" s="10">
        <v>0</v>
      </c>
      <c r="E2013" s="7">
        <f t="shared" si="155"/>
        <v>0.026055221050190744</v>
      </c>
      <c r="F2013" s="7">
        <f t="shared" si="156"/>
        <v>0</v>
      </c>
      <c r="G2013" s="9">
        <f t="shared" si="158"/>
        <v>0</v>
      </c>
      <c r="H2013" s="3" t="str">
        <f t="shared" si="159"/>
        <v> </v>
      </c>
      <c r="I2013" s="9">
        <v>0.25338505295534247</v>
      </c>
      <c r="J2013" s="9">
        <v>0.25338505295534247</v>
      </c>
      <c r="K2013" s="10">
        <f t="shared" si="157"/>
        <v>0</v>
      </c>
    </row>
    <row r="2014" spans="1:11" ht="12.75">
      <c r="A2014" s="2">
        <v>811113</v>
      </c>
      <c r="B2014" s="2" t="s">
        <v>784</v>
      </c>
      <c r="C2014" s="3">
        <v>20585</v>
      </c>
      <c r="D2014" s="10">
        <v>18.476722</v>
      </c>
      <c r="E2014" s="7">
        <f t="shared" si="155"/>
        <v>0.06710205496286456</v>
      </c>
      <c r="F2014" s="7">
        <f t="shared" si="156"/>
        <v>0.0721676476906552</v>
      </c>
      <c r="G2014" s="9">
        <f t="shared" si="158"/>
        <v>1.0754908732764448</v>
      </c>
      <c r="H2014" s="3">
        <f t="shared" si="159"/>
        <v>1.2969183781325988</v>
      </c>
      <c r="I2014" s="9">
        <v>0.25338505295534247</v>
      </c>
      <c r="J2014" s="9">
        <v>0.25338505295534247</v>
      </c>
      <c r="K2014" s="10">
        <f t="shared" si="157"/>
        <v>4.6817251824111406</v>
      </c>
    </row>
    <row r="2015" spans="1:11" ht="12.75">
      <c r="A2015" s="2">
        <v>811118</v>
      </c>
      <c r="B2015" s="2" t="s">
        <v>785</v>
      </c>
      <c r="C2015" s="3">
        <v>19776</v>
      </c>
      <c r="D2015" s="10">
        <v>18.476722</v>
      </c>
      <c r="E2015" s="7">
        <f t="shared" si="155"/>
        <v>0.06446491323515229</v>
      </c>
      <c r="F2015" s="7">
        <f t="shared" si="156"/>
        <v>0.0721676476906552</v>
      </c>
      <c r="G2015" s="9">
        <f t="shared" si="158"/>
        <v>1.1194872383897458</v>
      </c>
      <c r="H2015" s="3">
        <f t="shared" si="159"/>
        <v>1.9720925889701348</v>
      </c>
      <c r="I2015" s="9">
        <v>0.25338505295534247</v>
      </c>
      <c r="J2015" s="9">
        <v>0.25338505295534247</v>
      </c>
      <c r="K2015" s="10">
        <f t="shared" si="157"/>
        <v>4.6817251824111406</v>
      </c>
    </row>
    <row r="2016" spans="1:11" ht="12.75">
      <c r="A2016" s="2">
        <v>81112</v>
      </c>
      <c r="B2016" s="2" t="s">
        <v>786</v>
      </c>
      <c r="C2016" s="3">
        <v>236456</v>
      </c>
      <c r="D2016" s="10">
        <v>204.82483800000003</v>
      </c>
      <c r="E2016" s="7">
        <f t="shared" si="155"/>
        <v>0.7707886086130242</v>
      </c>
      <c r="F2016" s="7">
        <f t="shared" si="156"/>
        <v>0.8000188965921298</v>
      </c>
      <c r="G2016" s="9">
        <f t="shared" si="158"/>
        <v>1.0379225739099898</v>
      </c>
      <c r="H2016" s="3">
        <f t="shared" si="159"/>
        <v>7.483684479850496</v>
      </c>
      <c r="I2016" s="9">
        <v>0.25338505295534247</v>
      </c>
      <c r="J2016" s="9">
        <v>0.25338505295534247</v>
      </c>
      <c r="K2016" s="10">
        <f t="shared" si="157"/>
        <v>51.89955242319945</v>
      </c>
    </row>
    <row r="2017" spans="1:11" ht="12.75">
      <c r="A2017" s="2">
        <v>811121</v>
      </c>
      <c r="B2017" s="2" t="s">
        <v>798</v>
      </c>
      <c r="C2017" s="3">
        <v>208644</v>
      </c>
      <c r="D2017" s="10">
        <v>97.916746</v>
      </c>
      <c r="E2017" s="7">
        <f t="shared" si="155"/>
        <v>0.6801283048662576</v>
      </c>
      <c r="F2017" s="7">
        <f t="shared" si="156"/>
        <v>0.38244994043550434</v>
      </c>
      <c r="G2017" s="9">
        <f t="shared" si="158"/>
        <v>0.5623202823630614</v>
      </c>
      <c r="H2017" s="3">
        <f t="shared" si="159"/>
        <v>-76.21310325338364</v>
      </c>
      <c r="I2017" s="9">
        <v>0.25338505295534247</v>
      </c>
      <c r="J2017" s="9">
        <v>0.25338505295534247</v>
      </c>
      <c r="K2017" s="10">
        <f t="shared" si="157"/>
        <v>24.81063987042482</v>
      </c>
    </row>
    <row r="2018" spans="1:11" ht="12.75">
      <c r="A2018" s="2">
        <v>811122</v>
      </c>
      <c r="B2018" s="2" t="s">
        <v>799</v>
      </c>
      <c r="C2018" s="3">
        <v>27812</v>
      </c>
      <c r="D2018" s="10">
        <v>106.90809200000001</v>
      </c>
      <c r="E2018" s="7">
        <f t="shared" si="155"/>
        <v>0.09066030374676654</v>
      </c>
      <c r="F2018" s="7">
        <f t="shared" si="156"/>
        <v>0.41756895615662537</v>
      </c>
      <c r="G2018" s="9">
        <f t="shared" si="158"/>
        <v>4.605863193697035</v>
      </c>
      <c r="H2018" s="3">
        <f t="shared" si="159"/>
        <v>83.6967877332341</v>
      </c>
      <c r="I2018" s="9">
        <v>0.25338505295534247</v>
      </c>
      <c r="J2018" s="9">
        <v>0.25338505295534247</v>
      </c>
      <c r="K2018" s="10">
        <f t="shared" si="157"/>
        <v>27.088912552774627</v>
      </c>
    </row>
    <row r="2019" spans="1:11" ht="12.75">
      <c r="A2019" s="2">
        <v>81119</v>
      </c>
      <c r="B2019" s="2" t="s">
        <v>800</v>
      </c>
      <c r="C2019" s="3">
        <v>207882</v>
      </c>
      <c r="D2019" s="10">
        <v>84.57793600000001</v>
      </c>
      <c r="E2019" s="7">
        <f t="shared" si="155"/>
        <v>0.6776443716196361</v>
      </c>
      <c r="F2019" s="7">
        <f t="shared" si="156"/>
        <v>0.3303503017283469</v>
      </c>
      <c r="G2019" s="9">
        <f t="shared" si="158"/>
        <v>0.4874980381505678</v>
      </c>
      <c r="H2019" s="3">
        <f t="shared" si="159"/>
        <v>-88.91596424391732</v>
      </c>
      <c r="I2019"/>
      <c r="J2019" s="12">
        <f>((D2020/D2019)*J2020)+((D2021/D2019)*J2021)+((D2022/D2019)*J2022)</f>
        <v>0.42815957673714594</v>
      </c>
      <c r="K2019" s="10">
        <f t="shared" si="157"/>
        <v>36.21285327906142</v>
      </c>
    </row>
    <row r="2020" spans="1:11" ht="12.75">
      <c r="A2020" s="2">
        <v>811191</v>
      </c>
      <c r="B2020" s="2" t="s">
        <v>801</v>
      </c>
      <c r="C2020" s="3">
        <v>62507</v>
      </c>
      <c r="D2020" s="10">
        <v>21.342096</v>
      </c>
      <c r="E2020" s="7">
        <f t="shared" si="155"/>
        <v>0.20375750058604689</v>
      </c>
      <c r="F2020" s="7">
        <f t="shared" si="156"/>
        <v>0.08335942193145202</v>
      </c>
      <c r="G2020" s="9">
        <f t="shared" si="158"/>
        <v>0.40911093673456844</v>
      </c>
      <c r="H2020" s="3">
        <f t="shared" si="159"/>
        <v>-30.824918087542645</v>
      </c>
      <c r="I2020" s="9">
        <v>0.25338505295534247</v>
      </c>
      <c r="J2020" s="9">
        <v>0.25338505295534247</v>
      </c>
      <c r="K2020" s="10">
        <f t="shared" si="157"/>
        <v>5.407768125138003</v>
      </c>
    </row>
    <row r="2021" spans="1:11" ht="12.75">
      <c r="A2021" s="2">
        <v>811192</v>
      </c>
      <c r="B2021" s="2" t="s">
        <v>802</v>
      </c>
      <c r="C2021" s="3">
        <v>132277</v>
      </c>
      <c r="D2021" s="10">
        <v>61.358526000000005</v>
      </c>
      <c r="E2021" s="7">
        <f t="shared" si="155"/>
        <v>0.43119060113300145</v>
      </c>
      <c r="F2021" s="7">
        <f t="shared" si="156"/>
        <v>0.23965833805292452</v>
      </c>
      <c r="G2021" s="9">
        <f t="shared" si="158"/>
        <v>0.5558060343226301</v>
      </c>
      <c r="H2021" s="3">
        <f t="shared" si="159"/>
        <v>-49.03704765507671</v>
      </c>
      <c r="I2021" s="9">
        <v>0.4942980841263952</v>
      </c>
      <c r="J2021" s="9">
        <v>0.4942980841263952</v>
      </c>
      <c r="K2021" s="10">
        <f t="shared" si="157"/>
        <v>30.32940184661961</v>
      </c>
    </row>
    <row r="2022" spans="1:11" ht="12.75">
      <c r="A2022" s="2">
        <v>811198</v>
      </c>
      <c r="B2022" s="2" t="s">
        <v>803</v>
      </c>
      <c r="C2022" s="3">
        <v>13098</v>
      </c>
      <c r="D2022" s="10">
        <v>1.877314</v>
      </c>
      <c r="E2022" s="7">
        <f t="shared" si="155"/>
        <v>0.04269626990058781</v>
      </c>
      <c r="F2022" s="7">
        <f t="shared" si="156"/>
        <v>0.007332541743970316</v>
      </c>
      <c r="G2022" s="9">
        <f t="shared" si="158"/>
        <v>0.17173729136158958</v>
      </c>
      <c r="H2022" s="3">
        <f t="shared" si="159"/>
        <v>-9.053998501297993</v>
      </c>
      <c r="I2022" s="9">
        <v>0.25338505295534247</v>
      </c>
      <c r="J2022" s="9">
        <v>0.25338505295534247</v>
      </c>
      <c r="K2022" s="10">
        <f t="shared" si="157"/>
        <v>0.47568330730380576</v>
      </c>
    </row>
    <row r="2023" spans="1:11" ht="12.75">
      <c r="A2023" s="2">
        <v>8112</v>
      </c>
      <c r="B2023" s="2" t="s">
        <v>804</v>
      </c>
      <c r="C2023" s="3">
        <v>117701</v>
      </c>
      <c r="D2023" s="10">
        <v>128.645412</v>
      </c>
      <c r="E2023" s="7">
        <f t="shared" si="155"/>
        <v>0.38367641346534476</v>
      </c>
      <c r="F2023" s="7">
        <f t="shared" si="156"/>
        <v>0.5024720710868079</v>
      </c>
      <c r="G2023" s="9">
        <f t="shared" si="158"/>
        <v>1.309624604099343</v>
      </c>
      <c r="H2023" s="3">
        <f t="shared" si="159"/>
        <v>30.41465824253511</v>
      </c>
      <c r="I2023" s="9">
        <v>0.3594328673273334</v>
      </c>
      <c r="J2023" s="9">
        <v>0.3594328673273334</v>
      </c>
      <c r="K2023" s="10">
        <f t="shared" si="157"/>
        <v>46.239389303666144</v>
      </c>
    </row>
    <row r="2024" spans="1:11" ht="12.75">
      <c r="A2024" s="2">
        <v>81121</v>
      </c>
      <c r="B2024" s="2" t="s">
        <v>804</v>
      </c>
      <c r="C2024" s="3">
        <v>117701</v>
      </c>
      <c r="D2024" s="10">
        <v>128.645412</v>
      </c>
      <c r="E2024" s="7">
        <f t="shared" si="155"/>
        <v>0.38367641346534476</v>
      </c>
      <c r="F2024" s="7">
        <f t="shared" si="156"/>
        <v>0.5024720710868079</v>
      </c>
      <c r="G2024" s="9">
        <f t="shared" si="158"/>
        <v>1.309624604099343</v>
      </c>
      <c r="H2024" s="3">
        <f t="shared" si="159"/>
        <v>30.41465824253511</v>
      </c>
      <c r="I2024" s="9">
        <v>0.3594328673273334</v>
      </c>
      <c r="J2024" s="9">
        <v>0.3594328673273334</v>
      </c>
      <c r="K2024" s="10">
        <f t="shared" si="157"/>
        <v>46.239389303666144</v>
      </c>
    </row>
    <row r="2025" spans="1:11" ht="12.75">
      <c r="A2025" s="2">
        <v>811211</v>
      </c>
      <c r="B2025" s="2" t="s">
        <v>805</v>
      </c>
      <c r="C2025" s="3">
        <v>15361</v>
      </c>
      <c r="D2025" s="10">
        <v>29.048964</v>
      </c>
      <c r="E2025" s="7">
        <f t="shared" si="155"/>
        <v>0.05007309527736519</v>
      </c>
      <c r="F2025" s="7">
        <f t="shared" si="156"/>
        <v>0.11346143540669858</v>
      </c>
      <c r="G2025" s="9">
        <f t="shared" si="158"/>
        <v>2.2659161527405547</v>
      </c>
      <c r="H2025" s="3">
        <f t="shared" si="159"/>
        <v>16.22899978161258</v>
      </c>
      <c r="I2025" s="9">
        <v>0.3594328673273334</v>
      </c>
      <c r="J2025" s="9">
        <v>0.3594328673273334</v>
      </c>
      <c r="K2025" s="10">
        <f t="shared" si="157"/>
        <v>10.441152423408486</v>
      </c>
    </row>
    <row r="2026" spans="1:11" ht="12.75">
      <c r="A2026" s="2">
        <v>811212</v>
      </c>
      <c r="B2026" s="2" t="s">
        <v>806</v>
      </c>
      <c r="C2026" s="3">
        <v>42859</v>
      </c>
      <c r="D2026" s="10">
        <v>7.509256</v>
      </c>
      <c r="E2026" s="7">
        <f t="shared" si="155"/>
        <v>0.13970983598024833</v>
      </c>
      <c r="F2026" s="7">
        <f t="shared" si="156"/>
        <v>0.029330166975881262</v>
      </c>
      <c r="G2026" s="9">
        <f t="shared" si="158"/>
        <v>0.2099363067037589</v>
      </c>
      <c r="H2026" s="3">
        <f t="shared" si="159"/>
        <v>-28.259954756843072</v>
      </c>
      <c r="I2026" s="9">
        <v>0.3594328673273334</v>
      </c>
      <c r="J2026" s="9">
        <v>0.3594328673273334</v>
      </c>
      <c r="K2026" s="10">
        <f t="shared" si="157"/>
        <v>2.6990734155749823</v>
      </c>
    </row>
    <row r="2027" spans="1:11" ht="12.75">
      <c r="A2027" s="2">
        <v>811213</v>
      </c>
      <c r="B2027" s="2" t="s">
        <v>807</v>
      </c>
      <c r="C2027" s="3">
        <v>18732</v>
      </c>
      <c r="D2027" s="10">
        <v>6.42239</v>
      </c>
      <c r="E2027" s="7">
        <f t="shared" si="155"/>
        <v>0.06106172910198586</v>
      </c>
      <c r="F2027" s="7">
        <f t="shared" si="156"/>
        <v>0.025085011229372133</v>
      </c>
      <c r="G2027" s="9">
        <f t="shared" si="158"/>
        <v>0.4108139680662321</v>
      </c>
      <c r="H2027" s="3">
        <f t="shared" si="159"/>
        <v>-9.210939193335928</v>
      </c>
      <c r="I2027" s="9">
        <v>0.3594328673273334</v>
      </c>
      <c r="J2027" s="9">
        <v>0.3594328673273334</v>
      </c>
      <c r="K2027" s="10">
        <f t="shared" si="157"/>
        <v>2.308418052794393</v>
      </c>
    </row>
    <row r="2028" spans="1:11" ht="12.75">
      <c r="A2028" s="2">
        <v>811219</v>
      </c>
      <c r="B2028" s="2" t="s">
        <v>808</v>
      </c>
      <c r="C2028" s="3">
        <v>40749</v>
      </c>
      <c r="D2028" s="10">
        <v>85.66480200000001</v>
      </c>
      <c r="E2028" s="7">
        <f t="shared" si="155"/>
        <v>0.13283175310574535</v>
      </c>
      <c r="F2028" s="7">
        <f t="shared" si="156"/>
        <v>0.334595457474856</v>
      </c>
      <c r="G2028" s="9">
        <f t="shared" si="158"/>
        <v>2.5189418166339306</v>
      </c>
      <c r="H2028" s="3">
        <f t="shared" si="159"/>
        <v>51.65655241110155</v>
      </c>
      <c r="I2028" s="9">
        <v>0.3594328673273334</v>
      </c>
      <c r="J2028" s="9">
        <v>0.3594328673273334</v>
      </c>
      <c r="K2028" s="10">
        <f t="shared" si="157"/>
        <v>30.79074541188829</v>
      </c>
    </row>
    <row r="2029" spans="1:11" ht="12.75">
      <c r="A2029" s="2">
        <v>8113</v>
      </c>
      <c r="B2029" s="2" t="s">
        <v>809</v>
      </c>
      <c r="C2029" s="3">
        <v>191267</v>
      </c>
      <c r="D2029" s="10">
        <v>149.98750800000002</v>
      </c>
      <c r="E2029" s="7">
        <f t="shared" si="155"/>
        <v>0.6234835436765711</v>
      </c>
      <c r="F2029" s="7">
        <f t="shared" si="156"/>
        <v>0.58583149301826</v>
      </c>
      <c r="G2029" s="9">
        <f t="shared" si="158"/>
        <v>0.9396101933400139</v>
      </c>
      <c r="H2029" s="3">
        <f t="shared" si="159"/>
        <v>-9.639866269794112</v>
      </c>
      <c r="I2029" s="9">
        <v>0.30219339832809383</v>
      </c>
      <c r="J2029" s="9">
        <v>0.30219339832809383</v>
      </c>
      <c r="K2029" s="10">
        <f t="shared" si="157"/>
        <v>45.32523474928217</v>
      </c>
    </row>
    <row r="2030" spans="1:11" ht="12.75">
      <c r="A2030" s="2">
        <v>81131</v>
      </c>
      <c r="B2030" s="2" t="s">
        <v>809</v>
      </c>
      <c r="C2030" s="3">
        <v>191267</v>
      </c>
      <c r="D2030" s="10">
        <v>149.98750800000002</v>
      </c>
      <c r="E2030" s="7">
        <f t="shared" si="155"/>
        <v>0.6234835436765711</v>
      </c>
      <c r="F2030" s="7">
        <f t="shared" si="156"/>
        <v>0.58583149301826</v>
      </c>
      <c r="G2030" s="9">
        <f t="shared" si="158"/>
        <v>0.9396101933400139</v>
      </c>
      <c r="H2030" s="3">
        <f t="shared" si="159"/>
        <v>-9.639866269794112</v>
      </c>
      <c r="I2030" s="9">
        <v>0.30219339832809383</v>
      </c>
      <c r="J2030" s="9">
        <v>0.30219339832809383</v>
      </c>
      <c r="K2030" s="10">
        <f t="shared" si="157"/>
        <v>45.32523474928217</v>
      </c>
    </row>
    <row r="2031" spans="1:11" ht="12.75">
      <c r="A2031" s="2">
        <v>811310</v>
      </c>
      <c r="B2031" s="2" t="s">
        <v>809</v>
      </c>
      <c r="C2031" s="3">
        <v>191267</v>
      </c>
      <c r="D2031" s="10">
        <v>149.98750800000002</v>
      </c>
      <c r="E2031" s="7">
        <f t="shared" si="155"/>
        <v>0.6234835436765711</v>
      </c>
      <c r="F2031" s="7">
        <f t="shared" si="156"/>
        <v>0.58583149301826</v>
      </c>
      <c r="G2031" s="9">
        <f t="shared" si="158"/>
        <v>0.9396101933400139</v>
      </c>
      <c r="H2031" s="3">
        <f t="shared" si="159"/>
        <v>-9.639866269794112</v>
      </c>
      <c r="I2031" s="9">
        <v>0.30219339832809383</v>
      </c>
      <c r="J2031" s="9">
        <v>0.30219339832809383</v>
      </c>
      <c r="K2031" s="10">
        <f t="shared" si="157"/>
        <v>45.32523474928217</v>
      </c>
    </row>
    <row r="2032" spans="1:11" ht="12.75">
      <c r="A2032" s="2">
        <v>8114</v>
      </c>
      <c r="B2032" s="2" t="s">
        <v>810</v>
      </c>
      <c r="C2032" s="3">
        <v>74178</v>
      </c>
      <c r="D2032" s="10">
        <v>36.162996</v>
      </c>
      <c r="E2032" s="7">
        <f t="shared" si="155"/>
        <v>0.2418021002203239</v>
      </c>
      <c r="F2032" s="7">
        <f t="shared" si="156"/>
        <v>0.14124790938384923</v>
      </c>
      <c r="G2032" s="9">
        <f t="shared" si="158"/>
        <v>0.5841467433704991</v>
      </c>
      <c r="H2032" s="3">
        <f t="shared" si="159"/>
        <v>-25.744386708908422</v>
      </c>
      <c r="I2032" s="9">
        <v>0.28847759679749446</v>
      </c>
      <c r="J2032" s="9">
        <v>0.28847759679749446</v>
      </c>
      <c r="K2032" s="10">
        <f t="shared" si="157"/>
        <v>10.432214179077405</v>
      </c>
    </row>
    <row r="2033" spans="1:11" ht="12.75">
      <c r="A2033" s="2">
        <v>81141</v>
      </c>
      <c r="B2033" s="2" t="s">
        <v>811</v>
      </c>
      <c r="C2033" s="3">
        <v>25855</v>
      </c>
      <c r="D2033" s="10">
        <v>22.231350000000003</v>
      </c>
      <c r="E2033" s="7">
        <f t="shared" si="155"/>
        <v>0.08428096337453793</v>
      </c>
      <c r="F2033" s="7">
        <f t="shared" si="156"/>
        <v>0.08683273117859584</v>
      </c>
      <c r="G2033" s="9">
        <f t="shared" si="158"/>
        <v>1.0302769178458255</v>
      </c>
      <c r="H2033" s="3">
        <f t="shared" si="159"/>
        <v>0.6533163520339293</v>
      </c>
      <c r="I2033" s="9">
        <v>0.28847759679749446</v>
      </c>
      <c r="J2033" s="9">
        <v>0.28847759679749446</v>
      </c>
      <c r="K2033" s="10">
        <f t="shared" si="157"/>
        <v>6.413246421563979</v>
      </c>
    </row>
    <row r="2034" spans="1:11" ht="12.75">
      <c r="A2034" s="2">
        <v>811411</v>
      </c>
      <c r="B2034" s="2" t="s">
        <v>327</v>
      </c>
      <c r="C2034" s="3">
        <v>4619</v>
      </c>
      <c r="D2034" s="10">
        <v>1.877314</v>
      </c>
      <c r="E2034" s="7">
        <f t="shared" si="155"/>
        <v>0.015056807960819598</v>
      </c>
      <c r="F2034" s="7">
        <f t="shared" si="156"/>
        <v>0.007332541743970316</v>
      </c>
      <c r="G2034" s="9">
        <f t="shared" si="158"/>
        <v>0.4869917822589522</v>
      </c>
      <c r="H2034" s="3">
        <f t="shared" si="159"/>
        <v>-1.9776052581688377</v>
      </c>
      <c r="I2034" s="9">
        <v>0.28847759679749446</v>
      </c>
      <c r="J2034" s="9">
        <v>0.28847759679749446</v>
      </c>
      <c r="K2034" s="10">
        <f t="shared" si="157"/>
        <v>0.5415630311542915</v>
      </c>
    </row>
    <row r="2035" spans="1:11" ht="12.75">
      <c r="A2035" s="2">
        <v>811412</v>
      </c>
      <c r="B2035" s="2" t="s">
        <v>328</v>
      </c>
      <c r="C2035" s="3">
        <v>21236</v>
      </c>
      <c r="D2035" s="10">
        <v>20.354036</v>
      </c>
      <c r="E2035" s="7">
        <f t="shared" si="155"/>
        <v>0.06922415541371832</v>
      </c>
      <c r="F2035" s="7">
        <f t="shared" si="156"/>
        <v>0.07950018943462553</v>
      </c>
      <c r="G2035" s="9">
        <f t="shared" si="158"/>
        <v>1.1484457839823754</v>
      </c>
      <c r="H2035" s="3">
        <f t="shared" si="159"/>
        <v>2.630921610202769</v>
      </c>
      <c r="I2035" s="9">
        <v>0.28847759679749446</v>
      </c>
      <c r="J2035" s="9">
        <v>0.28847759679749446</v>
      </c>
      <c r="K2035" s="10">
        <f t="shared" si="157"/>
        <v>5.871683390409687</v>
      </c>
    </row>
    <row r="2036" spans="1:11" ht="12.75">
      <c r="A2036" s="2">
        <v>81142</v>
      </c>
      <c r="B2036" s="2" t="s">
        <v>329</v>
      </c>
      <c r="C2036" s="3">
        <v>13586</v>
      </c>
      <c r="D2036" s="10">
        <v>0</v>
      </c>
      <c r="E2036" s="7">
        <f t="shared" si="155"/>
        <v>0.044287030299998933</v>
      </c>
      <c r="F2036" s="7">
        <f t="shared" si="156"/>
        <v>0</v>
      </c>
      <c r="G2036" s="9">
        <f t="shared" si="158"/>
        <v>0</v>
      </c>
      <c r="H2036" s="3" t="str">
        <f t="shared" si="159"/>
        <v> </v>
      </c>
      <c r="I2036" s="9">
        <v>0.28847759679749446</v>
      </c>
      <c r="J2036" s="9">
        <v>0.28847759679749446</v>
      </c>
      <c r="K2036" s="10">
        <f t="shared" si="157"/>
        <v>0</v>
      </c>
    </row>
    <row r="2037" spans="1:11" ht="12.75">
      <c r="A2037" s="2">
        <v>811420</v>
      </c>
      <c r="B2037" s="2" t="s">
        <v>329</v>
      </c>
      <c r="C2037" s="3">
        <v>13586</v>
      </c>
      <c r="D2037" s="10">
        <v>0</v>
      </c>
      <c r="E2037" s="7">
        <f t="shared" si="155"/>
        <v>0.044287030299998933</v>
      </c>
      <c r="F2037" s="7">
        <f t="shared" si="156"/>
        <v>0</v>
      </c>
      <c r="G2037" s="9">
        <f t="shared" si="158"/>
        <v>0</v>
      </c>
      <c r="H2037" s="3" t="str">
        <f t="shared" si="159"/>
        <v> </v>
      </c>
      <c r="I2037" s="9">
        <v>0.28847759679749446</v>
      </c>
      <c r="J2037" s="9">
        <v>0.28847759679749446</v>
      </c>
      <c r="K2037" s="10">
        <f t="shared" si="157"/>
        <v>0</v>
      </c>
    </row>
    <row r="2038" spans="1:11" ht="12.75">
      <c r="A2038" s="2">
        <v>81143</v>
      </c>
      <c r="B2038" s="2" t="s">
        <v>330</v>
      </c>
      <c r="C2038" s="3">
        <v>2419</v>
      </c>
      <c r="D2038" s="10">
        <v>0</v>
      </c>
      <c r="E2038" s="7">
        <f t="shared" si="155"/>
        <v>0.007885347143802252</v>
      </c>
      <c r="F2038" s="7">
        <f t="shared" si="156"/>
        <v>0</v>
      </c>
      <c r="G2038" s="9">
        <f t="shared" si="158"/>
        <v>0</v>
      </c>
      <c r="H2038" s="3" t="str">
        <f t="shared" si="159"/>
        <v> </v>
      </c>
      <c r="I2038" s="9">
        <v>0.28847759679749446</v>
      </c>
      <c r="J2038" s="9">
        <v>0.28847759679749446</v>
      </c>
      <c r="K2038" s="10">
        <f t="shared" si="157"/>
        <v>0</v>
      </c>
    </row>
    <row r="2039" spans="1:11" ht="12.75">
      <c r="A2039" s="2">
        <v>811430</v>
      </c>
      <c r="B2039" s="2" t="s">
        <v>330</v>
      </c>
      <c r="C2039" s="3">
        <v>2419</v>
      </c>
      <c r="D2039" s="10">
        <v>0</v>
      </c>
      <c r="E2039" s="7">
        <f t="shared" si="155"/>
        <v>0.007885347143802252</v>
      </c>
      <c r="F2039" s="7">
        <f t="shared" si="156"/>
        <v>0</v>
      </c>
      <c r="G2039" s="9">
        <f t="shared" si="158"/>
        <v>0</v>
      </c>
      <c r="H2039" s="3" t="str">
        <f t="shared" si="159"/>
        <v> </v>
      </c>
      <c r="I2039" s="9">
        <v>0.28847759679749446</v>
      </c>
      <c r="J2039" s="9">
        <v>0.28847759679749446</v>
      </c>
      <c r="K2039" s="10">
        <f t="shared" si="157"/>
        <v>0</v>
      </c>
    </row>
    <row r="2040" spans="1:11" ht="12.75">
      <c r="A2040" s="2">
        <v>81149</v>
      </c>
      <c r="B2040" s="2" t="s">
        <v>331</v>
      </c>
      <c r="C2040" s="3">
        <v>32318</v>
      </c>
      <c r="D2040" s="10">
        <v>13.931646</v>
      </c>
      <c r="E2040" s="7">
        <f t="shared" si="155"/>
        <v>0.10534875940198478</v>
      </c>
      <c r="F2040" s="7">
        <f t="shared" si="156"/>
        <v>0.0544151782052534</v>
      </c>
      <c r="G2040" s="9">
        <f t="shared" si="158"/>
        <v>0.5165241481166243</v>
      </c>
      <c r="H2040" s="3">
        <f t="shared" si="159"/>
        <v>-13.040270125893151</v>
      </c>
      <c r="I2040" s="9">
        <v>0.28847759679749446</v>
      </c>
      <c r="J2040" s="9">
        <v>0.28847759679749446</v>
      </c>
      <c r="K2040" s="10">
        <f t="shared" si="157"/>
        <v>4.018967757513427</v>
      </c>
    </row>
    <row r="2041" spans="1:11" ht="12.75">
      <c r="A2041" s="2">
        <v>811490</v>
      </c>
      <c r="B2041" s="2" t="s">
        <v>331</v>
      </c>
      <c r="C2041" s="3">
        <v>32318</v>
      </c>
      <c r="D2041" s="10">
        <v>13.931646</v>
      </c>
      <c r="E2041" s="7">
        <f t="shared" si="155"/>
        <v>0.10534875940198478</v>
      </c>
      <c r="F2041" s="7">
        <f t="shared" si="156"/>
        <v>0.0544151782052534</v>
      </c>
      <c r="G2041" s="9">
        <f t="shared" si="158"/>
        <v>0.5165241481166243</v>
      </c>
      <c r="H2041" s="3">
        <f t="shared" si="159"/>
        <v>-13.040270125893151</v>
      </c>
      <c r="I2041" s="9">
        <v>0.28847759679749446</v>
      </c>
      <c r="J2041" s="9">
        <v>0.28847759679749446</v>
      </c>
      <c r="K2041" s="10">
        <f t="shared" si="157"/>
        <v>4.018967757513427</v>
      </c>
    </row>
    <row r="2042" spans="1:11" ht="12.75">
      <c r="A2042" s="2">
        <v>812</v>
      </c>
      <c r="B2042" s="2" t="s">
        <v>332</v>
      </c>
      <c r="C2042" s="3">
        <v>1318245</v>
      </c>
      <c r="D2042" s="10">
        <v>1177.965132</v>
      </c>
      <c r="E2042" s="7">
        <f t="shared" si="155"/>
        <v>4.2971556203313765</v>
      </c>
      <c r="F2042" s="7">
        <f t="shared" si="156"/>
        <v>4.600976982716532</v>
      </c>
      <c r="G2042" s="9">
        <f t="shared" si="158"/>
        <v>1.070702899598904</v>
      </c>
      <c r="H2042" s="3">
        <f t="shared" si="159"/>
        <v>77.78586430465953</v>
      </c>
      <c r="I2042"/>
      <c r="J2042" s="12">
        <f>((D2043/D2042)*J2043)+((D2051/D2042)*J2051)+((D2056/D2042)*J2056)+((D2064/D2042)*J2064)</f>
        <v>0.15342510474296758</v>
      </c>
      <c r="K2042" s="10">
        <f t="shared" si="157"/>
        <v>180.72942376066365</v>
      </c>
    </row>
    <row r="2043" spans="1:11" ht="12.75">
      <c r="A2043" s="2">
        <v>8121</v>
      </c>
      <c r="B2043" s="2" t="s">
        <v>333</v>
      </c>
      <c r="C2043" s="3">
        <v>620440</v>
      </c>
      <c r="D2043" s="10">
        <v>757.545602</v>
      </c>
      <c r="E2043" s="7">
        <f t="shared" si="155"/>
        <v>2.0224823405955643</v>
      </c>
      <c r="F2043" s="7">
        <f t="shared" si="156"/>
        <v>2.9588735553168637</v>
      </c>
      <c r="G2043" s="9">
        <f t="shared" si="158"/>
        <v>1.4629910461643678</v>
      </c>
      <c r="H2043" s="3">
        <f t="shared" si="159"/>
        <v>239.7395607490207</v>
      </c>
      <c r="I2043" s="9">
        <v>0.15498596104616283</v>
      </c>
      <c r="J2043" s="9">
        <v>0.15498596104616283</v>
      </c>
      <c r="K2043" s="10">
        <f t="shared" si="157"/>
        <v>117.40893316226398</v>
      </c>
    </row>
    <row r="2044" spans="1:11" ht="12.75">
      <c r="A2044" s="2">
        <v>81211</v>
      </c>
      <c r="B2044" s="2" t="s">
        <v>334</v>
      </c>
      <c r="C2044" s="3">
        <v>492934</v>
      </c>
      <c r="D2044" s="10">
        <v>595.503762</v>
      </c>
      <c r="E2044" s="7">
        <f t="shared" si="155"/>
        <v>1.6068440301707398</v>
      </c>
      <c r="F2044" s="7">
        <f t="shared" si="156"/>
        <v>2.325959425837321</v>
      </c>
      <c r="G2044" s="9">
        <f t="shared" si="158"/>
        <v>1.44753279233341</v>
      </c>
      <c r="H2044" s="3">
        <f t="shared" si="159"/>
        <v>184.11151917553644</v>
      </c>
      <c r="I2044" s="9">
        <v>0.15498596104616283</v>
      </c>
      <c r="J2044" s="9">
        <v>0.15498596104616283</v>
      </c>
      <c r="K2044" s="10">
        <f t="shared" si="157"/>
        <v>92.29472286017543</v>
      </c>
    </row>
    <row r="2045" spans="1:11" ht="12.75">
      <c r="A2045" s="2">
        <v>812111</v>
      </c>
      <c r="B2045" s="2" t="s">
        <v>335</v>
      </c>
      <c r="C2045" s="3">
        <v>14597</v>
      </c>
      <c r="D2045" s="10">
        <v>1.877314</v>
      </c>
      <c r="E2045" s="7">
        <f t="shared" si="155"/>
        <v>0.04758264252091008</v>
      </c>
      <c r="F2045" s="7">
        <f t="shared" si="156"/>
        <v>0.007332541743970316</v>
      </c>
      <c r="G2045" s="9">
        <f t="shared" si="158"/>
        <v>0.15410118806974724</v>
      </c>
      <c r="H2045" s="3">
        <f t="shared" si="159"/>
        <v>-10.305032051416001</v>
      </c>
      <c r="I2045" s="9">
        <v>0.15498596104616283</v>
      </c>
      <c r="J2045" s="9">
        <v>0.15498596104616283</v>
      </c>
      <c r="K2045" s="10">
        <f t="shared" si="157"/>
        <v>0.2909573144754161</v>
      </c>
    </row>
    <row r="2046" spans="1:11" ht="12.75">
      <c r="A2046" s="2">
        <v>812112</v>
      </c>
      <c r="B2046" s="2" t="s">
        <v>336</v>
      </c>
      <c r="C2046" s="3">
        <v>439384</v>
      </c>
      <c r="D2046" s="10">
        <v>570.3082320000001</v>
      </c>
      <c r="E2046" s="7">
        <f t="shared" si="155"/>
        <v>1.432284154374704</v>
      </c>
      <c r="F2046" s="7">
        <f t="shared" si="156"/>
        <v>2.227548997168246</v>
      </c>
      <c r="G2046" s="9">
        <f t="shared" si="158"/>
        <v>1.5552423660937118</v>
      </c>
      <c r="H2046" s="3">
        <f t="shared" si="159"/>
        <v>203.60768137621653</v>
      </c>
      <c r="I2046" s="9">
        <v>0.15498596104616283</v>
      </c>
      <c r="J2046" s="9">
        <v>0.15498596104616283</v>
      </c>
      <c r="K2046" s="10">
        <f t="shared" si="157"/>
        <v>88.389769429058</v>
      </c>
    </row>
    <row r="2047" spans="1:11" ht="12.75">
      <c r="A2047" s="2">
        <v>812113</v>
      </c>
      <c r="B2047" s="2" t="s">
        <v>337</v>
      </c>
      <c r="C2047" s="3">
        <v>38953</v>
      </c>
      <c r="D2047" s="10">
        <v>23.318216000000003</v>
      </c>
      <c r="E2047" s="7">
        <f t="shared" si="155"/>
        <v>0.12697723327512575</v>
      </c>
      <c r="F2047" s="7">
        <f t="shared" si="156"/>
        <v>0.09107788692510499</v>
      </c>
      <c r="G2047" s="9">
        <f t="shared" si="158"/>
        <v>0.7172772990553632</v>
      </c>
      <c r="H2047" s="3">
        <f t="shared" si="159"/>
        <v>-9.191130149264065</v>
      </c>
      <c r="I2047" s="9">
        <v>0.15498596104616283</v>
      </c>
      <c r="J2047" s="9">
        <v>0.15498596104616283</v>
      </c>
      <c r="K2047" s="10">
        <f t="shared" si="157"/>
        <v>3.6139961166420114</v>
      </c>
    </row>
    <row r="2048" spans="1:11" ht="12.75">
      <c r="A2048" s="2">
        <v>81219</v>
      </c>
      <c r="B2048" s="2" t="s">
        <v>338</v>
      </c>
      <c r="C2048" s="3">
        <v>127506</v>
      </c>
      <c r="D2048" s="10">
        <v>162.04184</v>
      </c>
      <c r="E2048" s="7">
        <f t="shared" si="155"/>
        <v>0.4156383104248243</v>
      </c>
      <c r="F2048" s="7">
        <f t="shared" si="156"/>
        <v>0.6329141294795431</v>
      </c>
      <c r="G2048" s="9">
        <f t="shared" si="158"/>
        <v>1.5227521467706886</v>
      </c>
      <c r="H2048" s="3">
        <f t="shared" si="159"/>
        <v>55.62804157348437</v>
      </c>
      <c r="I2048" s="9">
        <v>0.15498596104616283</v>
      </c>
      <c r="J2048" s="9">
        <v>0.15498596104616283</v>
      </c>
      <c r="K2048" s="10">
        <f t="shared" si="157"/>
        <v>25.11421030208855</v>
      </c>
    </row>
    <row r="2049" spans="1:11" ht="12.75">
      <c r="A2049" s="2">
        <v>812191</v>
      </c>
      <c r="B2049" s="2" t="s">
        <v>339</v>
      </c>
      <c r="C2049" s="3">
        <v>34212</v>
      </c>
      <c r="D2049" s="10">
        <v>14.722094</v>
      </c>
      <c r="E2049" s="7">
        <f t="shared" si="155"/>
        <v>0.11152273521445336</v>
      </c>
      <c r="F2049" s="7">
        <f t="shared" si="156"/>
        <v>0.05750256420271457</v>
      </c>
      <c r="G2049" s="9">
        <f t="shared" si="158"/>
        <v>0.5156129294366718</v>
      </c>
      <c r="H2049" s="3">
        <f t="shared" si="159"/>
        <v>-13.830514283280424</v>
      </c>
      <c r="I2049" s="9">
        <v>0.15498596104616283</v>
      </c>
      <c r="J2049" s="9">
        <v>0.15498596104616283</v>
      </c>
      <c r="K2049" s="10">
        <f t="shared" si="157"/>
        <v>2.2817178872019475</v>
      </c>
    </row>
    <row r="2050" spans="1:11" ht="12.75">
      <c r="A2050" s="2">
        <v>812199</v>
      </c>
      <c r="B2050" s="2" t="s">
        <v>338</v>
      </c>
      <c r="C2050" s="3">
        <v>93294</v>
      </c>
      <c r="D2050" s="10">
        <v>147.319746</v>
      </c>
      <c r="E2050" s="7">
        <f t="shared" si="155"/>
        <v>0.30411557521037097</v>
      </c>
      <c r="F2050" s="7">
        <f t="shared" si="156"/>
        <v>0.5754115652768285</v>
      </c>
      <c r="G2050" s="9">
        <f t="shared" si="158"/>
        <v>1.8920818668323363</v>
      </c>
      <c r="H2050" s="3">
        <f t="shared" si="159"/>
        <v>69.45855585676478</v>
      </c>
      <c r="I2050" s="9">
        <v>0.15498596104616283</v>
      </c>
      <c r="J2050" s="9">
        <v>0.15498596104616283</v>
      </c>
      <c r="K2050" s="10">
        <f t="shared" si="157"/>
        <v>22.832492414886605</v>
      </c>
    </row>
    <row r="2051" spans="1:11" ht="12.75">
      <c r="A2051" s="2">
        <v>8122</v>
      </c>
      <c r="B2051" s="2" t="s">
        <v>340</v>
      </c>
      <c r="C2051" s="3">
        <v>135000</v>
      </c>
      <c r="D2051" s="10">
        <v>27.962097999999997</v>
      </c>
      <c r="E2051" s="7">
        <f aca="true" t="shared" si="160" ref="E2051:E2102">C2051/C$2104*1000</f>
        <v>0.44006691377151885</v>
      </c>
      <c r="F2051" s="7">
        <f aca="true" t="shared" si="161" ref="F2051:F2102">D2051/D$2104*1000</f>
        <v>0.10921627966018942</v>
      </c>
      <c r="G2051" s="9">
        <f t="shared" si="158"/>
        <v>0.2481810748373919</v>
      </c>
      <c r="H2051" s="3">
        <f t="shared" si="159"/>
        <v>-84.70603359835313</v>
      </c>
      <c r="I2051" s="9">
        <v>0</v>
      </c>
      <c r="J2051" s="9">
        <v>0</v>
      </c>
      <c r="K2051" s="10">
        <f aca="true" t="shared" si="162" ref="K2051:K2102">D2051*J2051</f>
        <v>0</v>
      </c>
    </row>
    <row r="2052" spans="1:11" ht="12.75">
      <c r="A2052" s="2">
        <v>81221</v>
      </c>
      <c r="B2052" s="2" t="s">
        <v>341</v>
      </c>
      <c r="C2052" s="3">
        <v>100094</v>
      </c>
      <c r="D2052" s="10">
        <v>14.919706</v>
      </c>
      <c r="E2052" s="7">
        <f t="shared" si="160"/>
        <v>0.3262819086447882</v>
      </c>
      <c r="F2052" s="7">
        <f t="shared" si="161"/>
        <v>0.05827441070207987</v>
      </c>
      <c r="G2052" s="9">
        <f aca="true" t="shared" si="163" ref="G2052:G2102">F2052/E2052</f>
        <v>0.1786014153960378</v>
      </c>
      <c r="H2052" s="3">
        <f aca="true" t="shared" si="164" ref="H2052:H2102">IF(D2052&gt;0,(D2052-(D2052/G2052))," ")</f>
        <v>-68.6166196607819</v>
      </c>
      <c r="I2052" s="9">
        <v>0</v>
      </c>
      <c r="J2052" s="9">
        <v>0</v>
      </c>
      <c r="K2052" s="10">
        <f t="shared" si="162"/>
        <v>0</v>
      </c>
    </row>
    <row r="2053" spans="1:11" ht="12.75">
      <c r="A2053" s="2">
        <v>812210</v>
      </c>
      <c r="B2053" s="2" t="s">
        <v>341</v>
      </c>
      <c r="C2053" s="3">
        <v>100094</v>
      </c>
      <c r="D2053" s="10">
        <v>14.919706</v>
      </c>
      <c r="E2053" s="7">
        <f t="shared" si="160"/>
        <v>0.3262819086447882</v>
      </c>
      <c r="F2053" s="7">
        <f t="shared" si="161"/>
        <v>0.05827441070207987</v>
      </c>
      <c r="G2053" s="9">
        <f t="shared" si="163"/>
        <v>0.1786014153960378</v>
      </c>
      <c r="H2053" s="3">
        <f t="shared" si="164"/>
        <v>-68.6166196607819</v>
      </c>
      <c r="I2053" s="9">
        <v>0</v>
      </c>
      <c r="J2053" s="9">
        <v>0</v>
      </c>
      <c r="K2053" s="10">
        <f t="shared" si="162"/>
        <v>0</v>
      </c>
    </row>
    <row r="2054" spans="1:11" ht="12.75">
      <c r="A2054" s="2">
        <v>81222</v>
      </c>
      <c r="B2054" s="2" t="s">
        <v>342</v>
      </c>
      <c r="C2054" s="3">
        <v>34906</v>
      </c>
      <c r="D2054" s="10">
        <v>13.042392</v>
      </c>
      <c r="E2054" s="7">
        <f t="shared" si="160"/>
        <v>0.11378500512673065</v>
      </c>
      <c r="F2054" s="7">
        <f t="shared" si="161"/>
        <v>0.05094186895810955</v>
      </c>
      <c r="G2054" s="9">
        <f t="shared" si="163"/>
        <v>0.4477028313297686</v>
      </c>
      <c r="H2054" s="3">
        <f t="shared" si="164"/>
        <v>-16.08941393757122</v>
      </c>
      <c r="I2054" s="9">
        <v>0</v>
      </c>
      <c r="J2054" s="9">
        <v>0</v>
      </c>
      <c r="K2054" s="10">
        <f t="shared" si="162"/>
        <v>0</v>
      </c>
    </row>
    <row r="2055" spans="1:11" ht="12.75">
      <c r="A2055" s="2">
        <v>812220</v>
      </c>
      <c r="B2055" s="2" t="s">
        <v>342</v>
      </c>
      <c r="C2055" s="3">
        <v>34906</v>
      </c>
      <c r="D2055" s="10">
        <v>13.042392</v>
      </c>
      <c r="E2055" s="7">
        <f t="shared" si="160"/>
        <v>0.11378500512673065</v>
      </c>
      <c r="F2055" s="7">
        <f t="shared" si="161"/>
        <v>0.05094186895810955</v>
      </c>
      <c r="G2055" s="9">
        <f t="shared" si="163"/>
        <v>0.4477028313297686</v>
      </c>
      <c r="H2055" s="3">
        <f t="shared" si="164"/>
        <v>-16.08941393757122</v>
      </c>
      <c r="I2055" s="9">
        <v>0</v>
      </c>
      <c r="J2055" s="9">
        <v>0</v>
      </c>
      <c r="K2055" s="10">
        <f t="shared" si="162"/>
        <v>0</v>
      </c>
    </row>
    <row r="2056" spans="1:11" ht="12.75">
      <c r="A2056" s="2">
        <v>8123</v>
      </c>
      <c r="B2056" s="2" t="s">
        <v>343</v>
      </c>
      <c r="C2056" s="3">
        <v>316339</v>
      </c>
      <c r="D2056" s="10">
        <v>308.175914</v>
      </c>
      <c r="E2056" s="7">
        <f t="shared" si="160"/>
        <v>1.031187610633841</v>
      </c>
      <c r="F2056" s="7">
        <f t="shared" si="161"/>
        <v>1.2036946157601796</v>
      </c>
      <c r="G2056" s="9">
        <f t="shared" si="163"/>
        <v>1.1672896409415776</v>
      </c>
      <c r="H2056" s="3">
        <f t="shared" si="164"/>
        <v>44.166105987470814</v>
      </c>
      <c r="I2056" s="9">
        <v>0.20546865514739632</v>
      </c>
      <c r="J2056" s="9">
        <v>0.20546865514739632</v>
      </c>
      <c r="K2056" s="10">
        <f t="shared" si="162"/>
        <v>63.32049059839966</v>
      </c>
    </row>
    <row r="2057" spans="1:11" ht="12.75">
      <c r="A2057" s="2">
        <v>81231</v>
      </c>
      <c r="B2057" s="2" t="s">
        <v>344</v>
      </c>
      <c r="C2057" s="3">
        <v>37877</v>
      </c>
      <c r="D2057" s="10">
        <v>18.674333999999998</v>
      </c>
      <c r="E2057" s="7">
        <f t="shared" si="160"/>
        <v>0.1234697369846209</v>
      </c>
      <c r="F2057" s="7">
        <f t="shared" si="161"/>
        <v>0.0729394941900205</v>
      </c>
      <c r="G2057" s="9">
        <f t="shared" si="163"/>
        <v>0.5907479514523116</v>
      </c>
      <c r="H2057" s="3">
        <f t="shared" si="164"/>
        <v>-12.937005411487561</v>
      </c>
      <c r="I2057" s="9">
        <v>0.20546865514739632</v>
      </c>
      <c r="J2057" s="9">
        <v>0.20546865514739632</v>
      </c>
      <c r="K2057" s="10">
        <f t="shared" si="162"/>
        <v>3.8369902927532977</v>
      </c>
    </row>
    <row r="2058" spans="1:11" ht="12.75">
      <c r="A2058" s="2">
        <v>812310</v>
      </c>
      <c r="B2058" s="2" t="s">
        <v>344</v>
      </c>
      <c r="C2058" s="3">
        <v>37877</v>
      </c>
      <c r="D2058" s="10">
        <v>18.674333999999998</v>
      </c>
      <c r="E2058" s="7">
        <f t="shared" si="160"/>
        <v>0.1234697369846209</v>
      </c>
      <c r="F2058" s="7">
        <f t="shared" si="161"/>
        <v>0.0729394941900205</v>
      </c>
      <c r="G2058" s="9">
        <f t="shared" si="163"/>
        <v>0.5907479514523116</v>
      </c>
      <c r="H2058" s="3">
        <f t="shared" si="164"/>
        <v>-12.937005411487561</v>
      </c>
      <c r="I2058" s="9">
        <v>0.20546865514739632</v>
      </c>
      <c r="J2058" s="9">
        <v>0.20546865514739632</v>
      </c>
      <c r="K2058" s="10">
        <f t="shared" si="162"/>
        <v>3.8369902927532977</v>
      </c>
    </row>
    <row r="2059" spans="1:11" ht="12.75">
      <c r="A2059" s="2">
        <v>81232</v>
      </c>
      <c r="B2059" s="2" t="s">
        <v>345</v>
      </c>
      <c r="C2059" s="3">
        <v>153376</v>
      </c>
      <c r="D2059" s="10">
        <v>150.67915000000002</v>
      </c>
      <c r="E2059" s="7">
        <f t="shared" si="160"/>
        <v>0.4999681701231146</v>
      </c>
      <c r="F2059" s="7">
        <f t="shared" si="161"/>
        <v>0.5885329557660386</v>
      </c>
      <c r="G2059" s="9">
        <f t="shared" si="163"/>
        <v>1.1771408480286163</v>
      </c>
      <c r="H2059" s="3">
        <f t="shared" si="164"/>
        <v>22.674799244229632</v>
      </c>
      <c r="I2059" s="9">
        <v>0.20546865514739632</v>
      </c>
      <c r="J2059" s="9">
        <v>0.20546865514739632</v>
      </c>
      <c r="K2059" s="10">
        <f t="shared" si="162"/>
        <v>30.959842309252807</v>
      </c>
    </row>
    <row r="2060" spans="1:11" ht="12.75">
      <c r="A2060" s="2">
        <v>812320</v>
      </c>
      <c r="B2060" s="2" t="s">
        <v>345</v>
      </c>
      <c r="C2060" s="3">
        <v>153376</v>
      </c>
      <c r="D2060" s="10">
        <v>150.67915000000002</v>
      </c>
      <c r="E2060" s="7">
        <f t="shared" si="160"/>
        <v>0.4999681701231146</v>
      </c>
      <c r="F2060" s="7">
        <f t="shared" si="161"/>
        <v>0.5885329557660386</v>
      </c>
      <c r="G2060" s="9">
        <f t="shared" si="163"/>
        <v>1.1771408480286163</v>
      </c>
      <c r="H2060" s="3">
        <f t="shared" si="164"/>
        <v>22.674799244229632</v>
      </c>
      <c r="I2060" s="9">
        <v>0.20546865514739632</v>
      </c>
      <c r="J2060" s="9">
        <v>0.20546865514739632</v>
      </c>
      <c r="K2060" s="10">
        <f t="shared" si="162"/>
        <v>30.959842309252807</v>
      </c>
    </row>
    <row r="2061" spans="1:11" ht="12.75">
      <c r="A2061" s="2">
        <v>81233</v>
      </c>
      <c r="B2061" s="2" t="s">
        <v>346</v>
      </c>
      <c r="C2061" s="3">
        <v>125086</v>
      </c>
      <c r="D2061" s="10">
        <v>138.82243</v>
      </c>
      <c r="E2061" s="7">
        <f t="shared" si="160"/>
        <v>0.4077497035261053</v>
      </c>
      <c r="F2061" s="7">
        <f t="shared" si="161"/>
        <v>0.5422221658041207</v>
      </c>
      <c r="G2061" s="9">
        <f t="shared" si="163"/>
        <v>1.3297916862112595</v>
      </c>
      <c r="H2061" s="3">
        <f t="shared" si="164"/>
        <v>34.4283121547289</v>
      </c>
      <c r="I2061" s="9">
        <v>0.20546865514739632</v>
      </c>
      <c r="J2061" s="9">
        <v>0.20546865514739632</v>
      </c>
      <c r="K2061" s="10">
        <f t="shared" si="162"/>
        <v>28.523657996393563</v>
      </c>
    </row>
    <row r="2062" spans="1:11" ht="12.75">
      <c r="A2062" s="2">
        <v>812331</v>
      </c>
      <c r="B2062" s="2" t="s">
        <v>347</v>
      </c>
      <c r="C2062" s="3">
        <v>56884</v>
      </c>
      <c r="D2062" s="10">
        <v>0</v>
      </c>
      <c r="E2062" s="7">
        <f t="shared" si="160"/>
        <v>0.1854278986887339</v>
      </c>
      <c r="F2062" s="7">
        <f t="shared" si="161"/>
        <v>0</v>
      </c>
      <c r="G2062" s="9">
        <f t="shared" si="163"/>
        <v>0</v>
      </c>
      <c r="H2062" s="3" t="str">
        <f t="shared" si="164"/>
        <v> </v>
      </c>
      <c r="I2062" s="9">
        <v>0.20546865514739632</v>
      </c>
      <c r="J2062" s="9">
        <v>0.20546865514739632</v>
      </c>
      <c r="K2062" s="10">
        <f t="shared" si="162"/>
        <v>0</v>
      </c>
    </row>
    <row r="2063" spans="1:11" ht="12.75">
      <c r="A2063" s="2">
        <v>812332</v>
      </c>
      <c r="B2063" s="2" t="s">
        <v>348</v>
      </c>
      <c r="C2063" s="3">
        <v>68202</v>
      </c>
      <c r="D2063" s="10">
        <v>138.82243</v>
      </c>
      <c r="E2063" s="7">
        <f t="shared" si="160"/>
        <v>0.22232180483737132</v>
      </c>
      <c r="F2063" s="7">
        <f t="shared" si="161"/>
        <v>0.5422221658041207</v>
      </c>
      <c r="G2063" s="9">
        <f t="shared" si="163"/>
        <v>2.4389068188824616</v>
      </c>
      <c r="H2063" s="3">
        <f t="shared" si="164"/>
        <v>81.90248991651201</v>
      </c>
      <c r="I2063" s="9">
        <v>0.20546865514739632</v>
      </c>
      <c r="J2063" s="9">
        <v>0.20546865514739632</v>
      </c>
      <c r="K2063" s="10">
        <f t="shared" si="162"/>
        <v>28.523657996393563</v>
      </c>
    </row>
    <row r="2064" spans="1:11" ht="12.75">
      <c r="A2064" s="2">
        <v>8129</v>
      </c>
      <c r="B2064" s="2" t="s">
        <v>349</v>
      </c>
      <c r="C2064" s="3">
        <v>246466</v>
      </c>
      <c r="D2064" s="10">
        <v>84.281518</v>
      </c>
      <c r="E2064" s="7">
        <f t="shared" si="160"/>
        <v>0.8034187553304531</v>
      </c>
      <c r="F2064" s="7">
        <f t="shared" si="161"/>
        <v>0.3291925319792989</v>
      </c>
      <c r="G2064" s="9">
        <f t="shared" si="163"/>
        <v>0.4097396653926745</v>
      </c>
      <c r="H2064" s="3">
        <f t="shared" si="164"/>
        <v>-121.41376883347928</v>
      </c>
      <c r="I2064" s="9">
        <v>0</v>
      </c>
      <c r="J2064" s="9">
        <v>0</v>
      </c>
      <c r="K2064" s="10">
        <f t="shared" si="162"/>
        <v>0</v>
      </c>
    </row>
    <row r="2065" spans="1:11" ht="12.75">
      <c r="A2065" s="2">
        <v>81291</v>
      </c>
      <c r="B2065" s="2" t="s">
        <v>350</v>
      </c>
      <c r="C2065" s="3">
        <v>55961</v>
      </c>
      <c r="D2065" s="10">
        <v>23.318216000000003</v>
      </c>
      <c r="E2065" s="7">
        <f t="shared" si="160"/>
        <v>0.18241914490050345</v>
      </c>
      <c r="F2065" s="7">
        <f t="shared" si="161"/>
        <v>0.09107788692510499</v>
      </c>
      <c r="G2065" s="9">
        <f t="shared" si="163"/>
        <v>0.49927811565382263</v>
      </c>
      <c r="H2065" s="3">
        <f t="shared" si="164"/>
        <v>-23.38564557315139</v>
      </c>
      <c r="I2065" s="9">
        <v>0</v>
      </c>
      <c r="J2065" s="9">
        <v>0</v>
      </c>
      <c r="K2065" s="10">
        <f t="shared" si="162"/>
        <v>0</v>
      </c>
    </row>
    <row r="2066" spans="1:11" ht="12.75">
      <c r="A2066" s="2">
        <v>812910</v>
      </c>
      <c r="B2066" s="2" t="s">
        <v>350</v>
      </c>
      <c r="C2066" s="3">
        <v>55961</v>
      </c>
      <c r="D2066" s="10">
        <v>23.318216000000003</v>
      </c>
      <c r="E2066" s="7">
        <f t="shared" si="160"/>
        <v>0.18241914490050345</v>
      </c>
      <c r="F2066" s="7">
        <f t="shared" si="161"/>
        <v>0.09107788692510499</v>
      </c>
      <c r="G2066" s="9">
        <f t="shared" si="163"/>
        <v>0.49927811565382263</v>
      </c>
      <c r="H2066" s="3">
        <f t="shared" si="164"/>
        <v>-23.38564557315139</v>
      </c>
      <c r="I2066" s="9">
        <v>0</v>
      </c>
      <c r="J2066" s="9">
        <v>0</v>
      </c>
      <c r="K2066" s="10">
        <f t="shared" si="162"/>
        <v>0</v>
      </c>
    </row>
    <row r="2067" spans="1:11" ht="12.75">
      <c r="A2067" s="2">
        <v>81292</v>
      </c>
      <c r="B2067" s="2" t="s">
        <v>351</v>
      </c>
      <c r="C2067" s="3">
        <v>13583</v>
      </c>
      <c r="D2067" s="10">
        <v>0</v>
      </c>
      <c r="E2067" s="7">
        <f t="shared" si="160"/>
        <v>0.044277251035248454</v>
      </c>
      <c r="F2067" s="7">
        <f t="shared" si="161"/>
        <v>0</v>
      </c>
      <c r="G2067" s="9">
        <f t="shared" si="163"/>
        <v>0</v>
      </c>
      <c r="H2067" s="3" t="str">
        <f t="shared" si="164"/>
        <v> </v>
      </c>
      <c r="I2067" s="9">
        <v>0</v>
      </c>
      <c r="J2067" s="9">
        <v>0</v>
      </c>
      <c r="K2067" s="10">
        <f t="shared" si="162"/>
        <v>0</v>
      </c>
    </row>
    <row r="2068" spans="1:11" ht="12.75">
      <c r="A2068" s="2">
        <v>812921</v>
      </c>
      <c r="B2068" s="2" t="s">
        <v>352</v>
      </c>
      <c r="C2068" s="3">
        <v>11825</v>
      </c>
      <c r="D2068" s="10">
        <v>0</v>
      </c>
      <c r="E2068" s="7">
        <f t="shared" si="160"/>
        <v>0.038546601891468225</v>
      </c>
      <c r="F2068" s="7">
        <f t="shared" si="161"/>
        <v>0</v>
      </c>
      <c r="G2068" s="9">
        <f t="shared" si="163"/>
        <v>0</v>
      </c>
      <c r="H2068" s="3" t="str">
        <f t="shared" si="164"/>
        <v> </v>
      </c>
      <c r="I2068" s="9">
        <v>0</v>
      </c>
      <c r="J2068" s="9">
        <v>0</v>
      </c>
      <c r="K2068" s="10">
        <f t="shared" si="162"/>
        <v>0</v>
      </c>
    </row>
    <row r="2069" spans="1:11" ht="12.75">
      <c r="A2069" s="2">
        <v>812922</v>
      </c>
      <c r="B2069" s="2" t="s">
        <v>353</v>
      </c>
      <c r="C2069" s="3">
        <v>1758</v>
      </c>
      <c r="D2069" s="10">
        <v>0</v>
      </c>
      <c r="E2069" s="7">
        <f t="shared" si="160"/>
        <v>0.005730649143780223</v>
      </c>
      <c r="F2069" s="7">
        <f t="shared" si="161"/>
        <v>0</v>
      </c>
      <c r="G2069" s="9">
        <f t="shared" si="163"/>
        <v>0</v>
      </c>
      <c r="H2069" s="3" t="str">
        <f t="shared" si="164"/>
        <v> </v>
      </c>
      <c r="I2069" s="9">
        <v>0</v>
      </c>
      <c r="J2069" s="9">
        <v>0</v>
      </c>
      <c r="K2069" s="10">
        <f t="shared" si="162"/>
        <v>0</v>
      </c>
    </row>
    <row r="2070" spans="1:11" ht="12.75">
      <c r="A2070" s="2">
        <v>81293</v>
      </c>
      <c r="B2070" s="2" t="s">
        <v>354</v>
      </c>
      <c r="C2070" s="3">
        <v>129519</v>
      </c>
      <c r="D2070" s="10">
        <v>5.6319420000000004</v>
      </c>
      <c r="E2070" s="7">
        <f t="shared" si="160"/>
        <v>0.4222001970723952</v>
      </c>
      <c r="F2070" s="7">
        <f t="shared" si="161"/>
        <v>0.02199762523191095</v>
      </c>
      <c r="G2070" s="9">
        <f t="shared" si="163"/>
        <v>0.05210235661765688</v>
      </c>
      <c r="H2070" s="3">
        <f t="shared" si="164"/>
        <v>-102.46186345545998</v>
      </c>
      <c r="I2070" s="9">
        <v>0</v>
      </c>
      <c r="J2070" s="9">
        <v>0</v>
      </c>
      <c r="K2070" s="10">
        <f t="shared" si="162"/>
        <v>0</v>
      </c>
    </row>
    <row r="2071" spans="1:11" ht="12.75">
      <c r="A2071" s="2">
        <v>812930</v>
      </c>
      <c r="B2071" s="2" t="s">
        <v>354</v>
      </c>
      <c r="C2071" s="3">
        <v>129519</v>
      </c>
      <c r="D2071" s="10">
        <v>5.6319420000000004</v>
      </c>
      <c r="E2071" s="7">
        <f t="shared" si="160"/>
        <v>0.4222001970723952</v>
      </c>
      <c r="F2071" s="7">
        <f t="shared" si="161"/>
        <v>0.02199762523191095</v>
      </c>
      <c r="G2071" s="9">
        <f t="shared" si="163"/>
        <v>0.05210235661765688</v>
      </c>
      <c r="H2071" s="3">
        <f t="shared" si="164"/>
        <v>-102.46186345545998</v>
      </c>
      <c r="I2071" s="9">
        <v>0</v>
      </c>
      <c r="J2071" s="9">
        <v>0</v>
      </c>
      <c r="K2071" s="10">
        <f t="shared" si="162"/>
        <v>0</v>
      </c>
    </row>
    <row r="2072" spans="1:11" ht="12.75">
      <c r="A2072" s="2">
        <v>81299</v>
      </c>
      <c r="B2072" s="2" t="s">
        <v>355</v>
      </c>
      <c r="C2072" s="3">
        <v>47403</v>
      </c>
      <c r="D2072" s="10">
        <v>55.331360000000004</v>
      </c>
      <c r="E2072" s="7">
        <f t="shared" si="160"/>
        <v>0.154522162322306</v>
      </c>
      <c r="F2072" s="7">
        <f t="shared" si="161"/>
        <v>0.21611701982228299</v>
      </c>
      <c r="G2072" s="9">
        <f t="shared" si="163"/>
        <v>1.3986150373142006</v>
      </c>
      <c r="H2072" s="3">
        <f t="shared" si="164"/>
        <v>15.7698233914316</v>
      </c>
      <c r="I2072" s="9">
        <v>0</v>
      </c>
      <c r="J2072" s="9">
        <v>0</v>
      </c>
      <c r="K2072" s="10">
        <f t="shared" si="162"/>
        <v>0</v>
      </c>
    </row>
    <row r="2073" spans="1:11" ht="12.75">
      <c r="A2073" s="2">
        <v>812990</v>
      </c>
      <c r="B2073" s="2" t="s">
        <v>355</v>
      </c>
      <c r="C2073" s="3">
        <v>47403</v>
      </c>
      <c r="D2073" s="10">
        <v>55.331360000000004</v>
      </c>
      <c r="E2073" s="7">
        <f t="shared" si="160"/>
        <v>0.154522162322306</v>
      </c>
      <c r="F2073" s="7">
        <f t="shared" si="161"/>
        <v>0.21611701982228299</v>
      </c>
      <c r="G2073" s="9">
        <f t="shared" si="163"/>
        <v>1.3986150373142006</v>
      </c>
      <c r="H2073" s="3">
        <f t="shared" si="164"/>
        <v>15.7698233914316</v>
      </c>
      <c r="I2073" s="9">
        <v>0</v>
      </c>
      <c r="J2073" s="9">
        <v>0</v>
      </c>
      <c r="K2073" s="10">
        <f t="shared" si="162"/>
        <v>0</v>
      </c>
    </row>
    <row r="2074" spans="1:11" ht="12.75">
      <c r="A2074" s="2">
        <v>813</v>
      </c>
      <c r="B2074" s="2" t="s">
        <v>356</v>
      </c>
      <c r="C2074" s="3">
        <v>2757407</v>
      </c>
      <c r="D2074" s="10">
        <v>1298.508452</v>
      </c>
      <c r="E2074" s="7">
        <f t="shared" si="160"/>
        <v>8.988471025940612</v>
      </c>
      <c r="F2074" s="7">
        <f t="shared" si="161"/>
        <v>5.071803347329363</v>
      </c>
      <c r="G2074" s="9">
        <f t="shared" si="163"/>
        <v>0.5642565162297574</v>
      </c>
      <c r="H2074" s="3">
        <f t="shared" si="164"/>
        <v>-1002.7648424164449</v>
      </c>
      <c r="I2074"/>
      <c r="J2074" s="12">
        <f>((D2075/D2074)*J2075)+((D2078/D2074)*J2078)+((D2083/D2074)*J2083)+((D2088/D2074)*J2088)+((D2091/D2074)*J2091)</f>
        <v>0.23611953393118634</v>
      </c>
      <c r="K2074" s="10">
        <f t="shared" si="162"/>
        <v>306.60321049194624</v>
      </c>
    </row>
    <row r="2075" spans="1:11" ht="12.75">
      <c r="A2075" s="2">
        <v>8131</v>
      </c>
      <c r="B2075" s="2" t="s">
        <v>357</v>
      </c>
      <c r="C2075" s="3">
        <v>1693339</v>
      </c>
      <c r="D2075" s="10">
        <v>778.09725</v>
      </c>
      <c r="E2075" s="7">
        <f t="shared" si="160"/>
        <v>5.519870131103334</v>
      </c>
      <c r="F2075" s="7">
        <f t="shared" si="161"/>
        <v>3.039145591250855</v>
      </c>
      <c r="G2075" s="9">
        <f t="shared" si="163"/>
        <v>0.5505828070348783</v>
      </c>
      <c r="H2075" s="3">
        <f t="shared" si="164"/>
        <v>-635.1275003157307</v>
      </c>
      <c r="I2075" s="9">
        <v>0.39129522621634527</v>
      </c>
      <c r="J2075" s="9">
        <v>0.39129522621634527</v>
      </c>
      <c r="K2075" s="10">
        <f t="shared" si="162"/>
        <v>304.46573945706615</v>
      </c>
    </row>
    <row r="2076" spans="1:11" ht="12.75">
      <c r="A2076" s="2">
        <v>81311</v>
      </c>
      <c r="B2076" s="2" t="s">
        <v>357</v>
      </c>
      <c r="C2076" s="3">
        <v>1693339</v>
      </c>
      <c r="D2076" s="10">
        <v>778.09725</v>
      </c>
      <c r="E2076" s="7">
        <f t="shared" si="160"/>
        <v>5.519870131103334</v>
      </c>
      <c r="F2076" s="7">
        <f t="shared" si="161"/>
        <v>3.039145591250855</v>
      </c>
      <c r="G2076" s="9">
        <f t="shared" si="163"/>
        <v>0.5505828070348783</v>
      </c>
      <c r="H2076" s="3">
        <f t="shared" si="164"/>
        <v>-635.1275003157307</v>
      </c>
      <c r="I2076" s="9">
        <v>0.39129522621634527</v>
      </c>
      <c r="J2076" s="9">
        <v>0.39129522621634527</v>
      </c>
      <c r="K2076" s="10">
        <f t="shared" si="162"/>
        <v>304.46573945706615</v>
      </c>
    </row>
    <row r="2077" spans="1:11" ht="12.75">
      <c r="A2077" s="2">
        <v>813110</v>
      </c>
      <c r="B2077" s="2" t="s">
        <v>357</v>
      </c>
      <c r="C2077" s="3">
        <v>1693339</v>
      </c>
      <c r="D2077" s="10">
        <v>778.09725</v>
      </c>
      <c r="E2077" s="7">
        <f t="shared" si="160"/>
        <v>5.519870131103334</v>
      </c>
      <c r="F2077" s="7">
        <f t="shared" si="161"/>
        <v>3.039145591250855</v>
      </c>
      <c r="G2077" s="9">
        <f t="shared" si="163"/>
        <v>0.5505828070348783</v>
      </c>
      <c r="H2077" s="3">
        <f t="shared" si="164"/>
        <v>-635.1275003157307</v>
      </c>
      <c r="I2077" s="9">
        <v>0.39129522621634527</v>
      </c>
      <c r="J2077" s="9">
        <v>0.39129522621634527</v>
      </c>
      <c r="K2077" s="10">
        <f t="shared" si="162"/>
        <v>304.46573945706615</v>
      </c>
    </row>
    <row r="2078" spans="1:11" ht="12.75">
      <c r="A2078" s="2">
        <v>8132</v>
      </c>
      <c r="B2078" s="2" t="s">
        <v>358</v>
      </c>
      <c r="C2078" s="3">
        <v>170012</v>
      </c>
      <c r="D2078" s="10">
        <v>7.509256</v>
      </c>
      <c r="E2078" s="7">
        <f t="shared" si="160"/>
        <v>0.554197452919433</v>
      </c>
      <c r="F2078" s="7">
        <f t="shared" si="161"/>
        <v>0.029330166975881262</v>
      </c>
      <c r="G2078" s="9">
        <f t="shared" si="163"/>
        <v>0.05292367696995743</v>
      </c>
      <c r="H2078" s="3">
        <f t="shared" si="164"/>
        <v>-134.3791468836978</v>
      </c>
      <c r="I2078" s="9">
        <v>0.041030836948363375</v>
      </c>
      <c r="J2078" s="9">
        <v>0.041030836948363375</v>
      </c>
      <c r="K2078" s="10">
        <f t="shared" si="162"/>
        <v>0.30811105853951937</v>
      </c>
    </row>
    <row r="2079" spans="1:11" ht="12.75">
      <c r="A2079" s="2">
        <v>81321</v>
      </c>
      <c r="B2079" s="2" t="s">
        <v>358</v>
      </c>
      <c r="C2079" s="3">
        <v>170012</v>
      </c>
      <c r="D2079" s="10">
        <v>7.509256</v>
      </c>
      <c r="E2079" s="7">
        <f t="shared" si="160"/>
        <v>0.554197452919433</v>
      </c>
      <c r="F2079" s="7">
        <f t="shared" si="161"/>
        <v>0.029330166975881262</v>
      </c>
      <c r="G2079" s="9">
        <f t="shared" si="163"/>
        <v>0.05292367696995743</v>
      </c>
      <c r="H2079" s="3">
        <f t="shared" si="164"/>
        <v>-134.3791468836978</v>
      </c>
      <c r="I2079" s="9">
        <v>0.041030836948363375</v>
      </c>
      <c r="J2079" s="9">
        <v>0.041030836948363375</v>
      </c>
      <c r="K2079" s="10">
        <f t="shared" si="162"/>
        <v>0.30811105853951937</v>
      </c>
    </row>
    <row r="2080" spans="1:11" ht="12.75">
      <c r="A2080" s="2">
        <v>813211</v>
      </c>
      <c r="B2080" s="2" t="s">
        <v>954</v>
      </c>
      <c r="C2080" s="3">
        <v>85787</v>
      </c>
      <c r="D2080" s="10">
        <v>7.509256</v>
      </c>
      <c r="E2080" s="7">
        <f t="shared" si="160"/>
        <v>0.2796445950497577</v>
      </c>
      <c r="F2080" s="7">
        <f t="shared" si="161"/>
        <v>0.029330166975881262</v>
      </c>
      <c r="G2080" s="9">
        <f t="shared" si="163"/>
        <v>0.10488372561129776</v>
      </c>
      <c r="H2080" s="3">
        <f t="shared" si="164"/>
        <v>-64.08675144761422</v>
      </c>
      <c r="I2080" s="9">
        <v>0.041030836948363375</v>
      </c>
      <c r="J2080" s="9">
        <v>0.041030836948363375</v>
      </c>
      <c r="K2080" s="10">
        <f t="shared" si="162"/>
        <v>0.30811105853951937</v>
      </c>
    </row>
    <row r="2081" spans="1:11" ht="12.75">
      <c r="A2081" s="2">
        <v>813212</v>
      </c>
      <c r="B2081" s="2" t="s">
        <v>955</v>
      </c>
      <c r="C2081" s="3">
        <v>54040</v>
      </c>
      <c r="D2081" s="10">
        <v>0</v>
      </c>
      <c r="E2081" s="7">
        <f t="shared" si="160"/>
        <v>0.1761571557052806</v>
      </c>
      <c r="F2081" s="7">
        <f t="shared" si="161"/>
        <v>0</v>
      </c>
      <c r="G2081" s="9">
        <f t="shared" si="163"/>
        <v>0</v>
      </c>
      <c r="H2081" s="3" t="str">
        <f t="shared" si="164"/>
        <v> </v>
      </c>
      <c r="I2081" s="9">
        <v>0.041030836948363375</v>
      </c>
      <c r="J2081" s="9">
        <v>0.041030836948363375</v>
      </c>
      <c r="K2081" s="10">
        <f t="shared" si="162"/>
        <v>0</v>
      </c>
    </row>
    <row r="2082" spans="1:11" ht="12.75">
      <c r="A2082" s="2">
        <v>813219</v>
      </c>
      <c r="B2082" s="2" t="s">
        <v>956</v>
      </c>
      <c r="C2082" s="3">
        <v>30185</v>
      </c>
      <c r="D2082" s="10">
        <v>0</v>
      </c>
      <c r="E2082" s="7">
        <f t="shared" si="160"/>
        <v>0.09839570216439479</v>
      </c>
      <c r="F2082" s="7">
        <f t="shared" si="161"/>
        <v>0</v>
      </c>
      <c r="G2082" s="9">
        <f t="shared" si="163"/>
        <v>0</v>
      </c>
      <c r="H2082" s="3" t="str">
        <f t="shared" si="164"/>
        <v> </v>
      </c>
      <c r="I2082" s="9">
        <v>0.041030836948363375</v>
      </c>
      <c r="J2082" s="9">
        <v>0.041030836948363375</v>
      </c>
      <c r="K2082" s="10">
        <f t="shared" si="162"/>
        <v>0</v>
      </c>
    </row>
    <row r="2083" spans="1:11" ht="12.75">
      <c r="A2083" s="2">
        <v>8133</v>
      </c>
      <c r="B2083" s="2" t="s">
        <v>957</v>
      </c>
      <c r="C2083" s="3">
        <v>140498</v>
      </c>
      <c r="D2083" s="10">
        <v>30.926278000000003</v>
      </c>
      <c r="E2083" s="7">
        <f t="shared" si="160"/>
        <v>0.4579890463042286</v>
      </c>
      <c r="F2083" s="7">
        <f t="shared" si="161"/>
        <v>0.1207939771506689</v>
      </c>
      <c r="G2083" s="9">
        <f t="shared" si="163"/>
        <v>0.2637486160977506</v>
      </c>
      <c r="H2083" s="3">
        <f t="shared" si="164"/>
        <v>-86.3303675800401</v>
      </c>
      <c r="I2083" s="9">
        <v>0.041030836948363375</v>
      </c>
      <c r="J2083" s="9">
        <v>0.041030836948363375</v>
      </c>
      <c r="K2083" s="10">
        <f t="shared" si="162"/>
        <v>1.2689310700377576</v>
      </c>
    </row>
    <row r="2084" spans="1:11" ht="12.75">
      <c r="A2084" s="2">
        <v>81331</v>
      </c>
      <c r="B2084" s="2" t="s">
        <v>957</v>
      </c>
      <c r="C2084" s="3">
        <v>140498</v>
      </c>
      <c r="D2084" s="10">
        <v>30.926278000000003</v>
      </c>
      <c r="E2084" s="7">
        <f t="shared" si="160"/>
        <v>0.4579890463042286</v>
      </c>
      <c r="F2084" s="7">
        <f t="shared" si="161"/>
        <v>0.1207939771506689</v>
      </c>
      <c r="G2084" s="9">
        <f t="shared" si="163"/>
        <v>0.2637486160977506</v>
      </c>
      <c r="H2084" s="3">
        <f t="shared" si="164"/>
        <v>-86.3303675800401</v>
      </c>
      <c r="I2084" s="9">
        <v>0.041030836948363375</v>
      </c>
      <c r="J2084" s="9">
        <v>0.041030836948363375</v>
      </c>
      <c r="K2084" s="10">
        <f t="shared" si="162"/>
        <v>1.2689310700377576</v>
      </c>
    </row>
    <row r="2085" spans="1:11" ht="12.75">
      <c r="A2085" s="2">
        <v>813311</v>
      </c>
      <c r="B2085" s="2" t="s">
        <v>958</v>
      </c>
      <c r="C2085" s="3">
        <v>29957</v>
      </c>
      <c r="D2085" s="10">
        <v>0</v>
      </c>
      <c r="E2085" s="7">
        <f t="shared" si="160"/>
        <v>0.09765247804335844</v>
      </c>
      <c r="F2085" s="7">
        <f t="shared" si="161"/>
        <v>0</v>
      </c>
      <c r="G2085" s="9">
        <f t="shared" si="163"/>
        <v>0</v>
      </c>
      <c r="H2085" s="3" t="str">
        <f t="shared" si="164"/>
        <v> </v>
      </c>
      <c r="I2085" s="9">
        <v>0.041030836948363375</v>
      </c>
      <c r="J2085" s="9">
        <v>0.041030836948363375</v>
      </c>
      <c r="K2085" s="10">
        <f t="shared" si="162"/>
        <v>0</v>
      </c>
    </row>
    <row r="2086" spans="1:11" ht="12.75">
      <c r="A2086" s="2">
        <v>813312</v>
      </c>
      <c r="B2086" s="2" t="s">
        <v>959</v>
      </c>
      <c r="C2086" s="3">
        <v>60017</v>
      </c>
      <c r="D2086" s="10">
        <v>0</v>
      </c>
      <c r="E2086" s="7">
        <f t="shared" si="160"/>
        <v>0.19564071084315</v>
      </c>
      <c r="F2086" s="7">
        <f t="shared" si="161"/>
        <v>0</v>
      </c>
      <c r="G2086" s="9">
        <f t="shared" si="163"/>
        <v>0</v>
      </c>
      <c r="H2086" s="3" t="str">
        <f t="shared" si="164"/>
        <v> </v>
      </c>
      <c r="I2086" s="9">
        <v>0.041030836948363375</v>
      </c>
      <c r="J2086" s="9">
        <v>0.041030836948363375</v>
      </c>
      <c r="K2086" s="10">
        <f t="shared" si="162"/>
        <v>0</v>
      </c>
    </row>
    <row r="2087" spans="1:11" ht="12.75">
      <c r="A2087" s="2">
        <v>813319</v>
      </c>
      <c r="B2087" s="2" t="s">
        <v>960</v>
      </c>
      <c r="C2087" s="3">
        <v>50524</v>
      </c>
      <c r="D2087" s="10">
        <v>30.926278000000003</v>
      </c>
      <c r="E2087" s="7">
        <f t="shared" si="160"/>
        <v>0.16469585741772017</v>
      </c>
      <c r="F2087" s="7">
        <f t="shared" si="161"/>
        <v>0.1207939771506689</v>
      </c>
      <c r="G2087" s="9">
        <f t="shared" si="163"/>
        <v>0.7334366452478378</v>
      </c>
      <c r="H2087" s="3">
        <f t="shared" si="164"/>
        <v>-11.239978895371799</v>
      </c>
      <c r="I2087" s="9">
        <v>0.041030836948363375</v>
      </c>
      <c r="J2087" s="9">
        <v>0.041030836948363375</v>
      </c>
      <c r="K2087" s="10">
        <f t="shared" si="162"/>
        <v>1.2689310700377576</v>
      </c>
    </row>
    <row r="2088" spans="1:11" ht="12.75">
      <c r="A2088" s="2">
        <v>8134</v>
      </c>
      <c r="B2088" s="2" t="s">
        <v>961</v>
      </c>
      <c r="C2088" s="3">
        <v>246979</v>
      </c>
      <c r="D2088" s="10">
        <v>36.06419</v>
      </c>
      <c r="E2088" s="7">
        <f t="shared" si="160"/>
        <v>0.8050910096027849</v>
      </c>
      <c r="F2088" s="7">
        <f t="shared" si="161"/>
        <v>0.1408619861341666</v>
      </c>
      <c r="G2088" s="9">
        <f t="shared" si="163"/>
        <v>0.17496405307477592</v>
      </c>
      <c r="H2088" s="3">
        <f t="shared" si="164"/>
        <v>-170.05923573355304</v>
      </c>
      <c r="I2088" s="9">
        <v>0.0011627742716315225</v>
      </c>
      <c r="J2088" s="9">
        <v>0.0011627742716315225</v>
      </c>
      <c r="K2088" s="10">
        <f t="shared" si="162"/>
        <v>0.04193451225923084</v>
      </c>
    </row>
    <row r="2089" spans="1:11" ht="12.75">
      <c r="A2089" s="2">
        <v>81341</v>
      </c>
      <c r="B2089" s="2" t="s">
        <v>961</v>
      </c>
      <c r="C2089" s="3">
        <v>246979</v>
      </c>
      <c r="D2089" s="10">
        <v>36.06419</v>
      </c>
      <c r="E2089" s="7">
        <f t="shared" si="160"/>
        <v>0.8050910096027849</v>
      </c>
      <c r="F2089" s="7">
        <f t="shared" si="161"/>
        <v>0.1408619861341666</v>
      </c>
      <c r="G2089" s="9">
        <f t="shared" si="163"/>
        <v>0.17496405307477592</v>
      </c>
      <c r="H2089" s="3">
        <f t="shared" si="164"/>
        <v>-170.05923573355304</v>
      </c>
      <c r="I2089" s="9">
        <v>0.0011627742716315225</v>
      </c>
      <c r="J2089" s="9">
        <v>0.0011627742716315225</v>
      </c>
      <c r="K2089" s="10">
        <f t="shared" si="162"/>
        <v>0.04193451225923084</v>
      </c>
    </row>
    <row r="2090" spans="1:11" ht="12.75">
      <c r="A2090" s="2">
        <v>813410</v>
      </c>
      <c r="B2090" s="2" t="s">
        <v>961</v>
      </c>
      <c r="C2090" s="3">
        <v>246979</v>
      </c>
      <c r="D2090" s="10">
        <v>36.06419</v>
      </c>
      <c r="E2090" s="7">
        <f t="shared" si="160"/>
        <v>0.8050910096027849</v>
      </c>
      <c r="F2090" s="7">
        <f t="shared" si="161"/>
        <v>0.1408619861341666</v>
      </c>
      <c r="G2090" s="9">
        <f t="shared" si="163"/>
        <v>0.17496405307477592</v>
      </c>
      <c r="H2090" s="3">
        <f t="shared" si="164"/>
        <v>-170.05923573355304</v>
      </c>
      <c r="I2090" s="9">
        <v>0.0011627742716315225</v>
      </c>
      <c r="J2090" s="9">
        <v>0.0011627742716315225</v>
      </c>
      <c r="K2090" s="10">
        <f t="shared" si="162"/>
        <v>0.04193451225923084</v>
      </c>
    </row>
    <row r="2091" spans="1:11" ht="12.75">
      <c r="A2091" s="2">
        <v>8139</v>
      </c>
      <c r="B2091" s="2" t="s">
        <v>962</v>
      </c>
      <c r="C2091" s="3">
        <v>506579</v>
      </c>
      <c r="D2091" s="10">
        <v>445.91147800000005</v>
      </c>
      <c r="E2091" s="7">
        <f t="shared" si="160"/>
        <v>1.6513233860108314</v>
      </c>
      <c r="F2091" s="7">
        <f t="shared" si="161"/>
        <v>1.7416716258177913</v>
      </c>
      <c r="G2091" s="9">
        <f t="shared" si="163"/>
        <v>1.0547126265953382</v>
      </c>
      <c r="H2091" s="3">
        <f t="shared" si="164"/>
        <v>23.131408096576934</v>
      </c>
      <c r="I2091" s="9">
        <v>0.0011627742716315225</v>
      </c>
      <c r="J2091" s="9">
        <v>0.0011627742716315225</v>
      </c>
      <c r="K2091" s="10">
        <f t="shared" si="162"/>
        <v>0.5184943940435858</v>
      </c>
    </row>
    <row r="2092" spans="1:11" ht="12.75">
      <c r="A2092" s="2">
        <v>81391</v>
      </c>
      <c r="B2092" s="2" t="s">
        <v>963</v>
      </c>
      <c r="C2092" s="3">
        <v>116609</v>
      </c>
      <c r="D2092" s="10">
        <v>10.177018</v>
      </c>
      <c r="E2092" s="7">
        <f t="shared" si="160"/>
        <v>0.3801167610961707</v>
      </c>
      <c r="F2092" s="7">
        <f t="shared" si="161"/>
        <v>0.039750094717312764</v>
      </c>
      <c r="G2092" s="9">
        <f t="shared" si="163"/>
        <v>0.10457338056517815</v>
      </c>
      <c r="H2092" s="3">
        <f t="shared" si="164"/>
        <v>-87.14237575964711</v>
      </c>
      <c r="I2092" s="9">
        <v>0.0011627742716315225</v>
      </c>
      <c r="J2092" s="9">
        <v>0.0011627742716315225</v>
      </c>
      <c r="K2092" s="10">
        <f t="shared" si="162"/>
        <v>0.011833574692330893</v>
      </c>
    </row>
    <row r="2093" spans="1:11" ht="12.75">
      <c r="A2093" s="2">
        <v>813910</v>
      </c>
      <c r="B2093" s="2" t="s">
        <v>963</v>
      </c>
      <c r="C2093" s="3">
        <v>116609</v>
      </c>
      <c r="D2093" s="10">
        <v>10.177018</v>
      </c>
      <c r="E2093" s="7">
        <f t="shared" si="160"/>
        <v>0.3801167610961707</v>
      </c>
      <c r="F2093" s="7">
        <f t="shared" si="161"/>
        <v>0.039750094717312764</v>
      </c>
      <c r="G2093" s="9">
        <f t="shared" si="163"/>
        <v>0.10457338056517815</v>
      </c>
      <c r="H2093" s="3">
        <f t="shared" si="164"/>
        <v>-87.14237575964711</v>
      </c>
      <c r="I2093" s="9">
        <v>0.0011627742716315225</v>
      </c>
      <c r="J2093" s="9">
        <v>0.0011627742716315225</v>
      </c>
      <c r="K2093" s="10">
        <f t="shared" si="162"/>
        <v>0.011833574692330893</v>
      </c>
    </row>
    <row r="2094" spans="1:11" ht="12.75">
      <c r="A2094" s="2">
        <v>81392</v>
      </c>
      <c r="B2094" s="2" t="s">
        <v>964</v>
      </c>
      <c r="C2094" s="3">
        <v>80046</v>
      </c>
      <c r="D2094" s="10">
        <v>1.877314</v>
      </c>
      <c r="E2094" s="7">
        <f t="shared" si="160"/>
        <v>0.26093034207225924</v>
      </c>
      <c r="F2094" s="7">
        <f t="shared" si="161"/>
        <v>0.007332541743970316</v>
      </c>
      <c r="G2094" s="9">
        <f t="shared" si="163"/>
        <v>0.028101529648628294</v>
      </c>
      <c r="H2094" s="3">
        <f t="shared" si="164"/>
        <v>-64.92737682905017</v>
      </c>
      <c r="I2094" s="9">
        <v>0.0011627742716315225</v>
      </c>
      <c r="J2094" s="9">
        <v>0.0011627742716315225</v>
      </c>
      <c r="K2094" s="10">
        <f t="shared" si="162"/>
        <v>0.00218289241897366</v>
      </c>
    </row>
    <row r="2095" spans="1:11" ht="12.75">
      <c r="A2095" s="2">
        <v>813920</v>
      </c>
      <c r="B2095" s="2" t="s">
        <v>964</v>
      </c>
      <c r="C2095" s="3">
        <v>80046</v>
      </c>
      <c r="D2095" s="10">
        <v>1.877314</v>
      </c>
      <c r="E2095" s="7">
        <f t="shared" si="160"/>
        <v>0.26093034207225924</v>
      </c>
      <c r="F2095" s="7">
        <f t="shared" si="161"/>
        <v>0.007332541743970316</v>
      </c>
      <c r="G2095" s="9">
        <f t="shared" si="163"/>
        <v>0.028101529648628294</v>
      </c>
      <c r="H2095" s="3">
        <f t="shared" si="164"/>
        <v>-64.92737682905017</v>
      </c>
      <c r="I2095" s="9">
        <v>0.0011627742716315225</v>
      </c>
      <c r="J2095" s="9">
        <v>0.0011627742716315225</v>
      </c>
      <c r="K2095" s="10">
        <f t="shared" si="162"/>
        <v>0.00218289241897366</v>
      </c>
    </row>
    <row r="2096" spans="1:11" ht="12.75">
      <c r="A2096" s="2">
        <v>81393</v>
      </c>
      <c r="B2096" s="2" t="s">
        <v>965</v>
      </c>
      <c r="C2096" s="3">
        <v>164987</v>
      </c>
      <c r="D2096" s="10">
        <v>8.299704</v>
      </c>
      <c r="E2096" s="7">
        <f t="shared" si="160"/>
        <v>0.5378171844623821</v>
      </c>
      <c r="F2096" s="7">
        <f t="shared" si="161"/>
        <v>0.03241755297334245</v>
      </c>
      <c r="G2096" s="9">
        <f t="shared" si="163"/>
        <v>0.06027615686127246</v>
      </c>
      <c r="H2096" s="3">
        <f t="shared" si="164"/>
        <v>-129.3949406519814</v>
      </c>
      <c r="I2096" s="9">
        <v>0.0011627742716315225</v>
      </c>
      <c r="J2096" s="9">
        <v>0.0011627742716315225</v>
      </c>
      <c r="K2096" s="10">
        <f t="shared" si="162"/>
        <v>0.009650682273357233</v>
      </c>
    </row>
    <row r="2097" spans="1:11" ht="12.75">
      <c r="A2097" s="2">
        <v>813930</v>
      </c>
      <c r="B2097" s="2" t="s">
        <v>965</v>
      </c>
      <c r="C2097" s="3">
        <v>164987</v>
      </c>
      <c r="D2097" s="10">
        <v>8.299704</v>
      </c>
      <c r="E2097" s="7">
        <f t="shared" si="160"/>
        <v>0.5378171844623821</v>
      </c>
      <c r="F2097" s="7">
        <f t="shared" si="161"/>
        <v>0.03241755297334245</v>
      </c>
      <c r="G2097" s="9">
        <f t="shared" si="163"/>
        <v>0.06027615686127246</v>
      </c>
      <c r="H2097" s="3">
        <f t="shared" si="164"/>
        <v>-129.3949406519814</v>
      </c>
      <c r="I2097" s="9">
        <v>0.0011627742716315225</v>
      </c>
      <c r="J2097" s="9">
        <v>0.0011627742716315225</v>
      </c>
      <c r="K2097" s="10">
        <f t="shared" si="162"/>
        <v>0.009650682273357233</v>
      </c>
    </row>
    <row r="2098" spans="1:11" ht="12.75">
      <c r="A2098" s="2">
        <v>81394</v>
      </c>
      <c r="B2098" s="2" t="s">
        <v>966</v>
      </c>
      <c r="C2098" s="3">
        <v>11005</v>
      </c>
      <c r="D2098" s="10">
        <v>0</v>
      </c>
      <c r="E2098" s="7">
        <f t="shared" si="160"/>
        <v>0.03587360285967085</v>
      </c>
      <c r="F2098" s="7">
        <f t="shared" si="161"/>
        <v>0</v>
      </c>
      <c r="G2098" s="9">
        <f t="shared" si="163"/>
        <v>0</v>
      </c>
      <c r="H2098" s="3" t="str">
        <f t="shared" si="164"/>
        <v> </v>
      </c>
      <c r="I2098" s="9">
        <v>0.0011627742716315225</v>
      </c>
      <c r="J2098" s="9">
        <v>0.0011627742716315225</v>
      </c>
      <c r="K2098" s="10">
        <f t="shared" si="162"/>
        <v>0</v>
      </c>
    </row>
    <row r="2099" spans="1:11" ht="12.75">
      <c r="A2099" s="2">
        <v>813940</v>
      </c>
      <c r="B2099" s="2" t="s">
        <v>966</v>
      </c>
      <c r="C2099" s="3">
        <v>11005</v>
      </c>
      <c r="D2099" s="10">
        <v>0</v>
      </c>
      <c r="E2099" s="7">
        <f t="shared" si="160"/>
        <v>0.03587360285967085</v>
      </c>
      <c r="F2099" s="7">
        <f t="shared" si="161"/>
        <v>0</v>
      </c>
      <c r="G2099" s="9">
        <f t="shared" si="163"/>
        <v>0</v>
      </c>
      <c r="H2099" s="3" t="str">
        <f t="shared" si="164"/>
        <v> </v>
      </c>
      <c r="I2099" s="9">
        <v>0.0011627742716315225</v>
      </c>
      <c r="J2099" s="9">
        <v>0.0011627742716315225</v>
      </c>
      <c r="K2099" s="10">
        <f t="shared" si="162"/>
        <v>0</v>
      </c>
    </row>
    <row r="2100" spans="1:11" ht="12.75">
      <c r="A2100" s="2">
        <v>81399</v>
      </c>
      <c r="B2100" s="2" t="s">
        <v>967</v>
      </c>
      <c r="C2100" s="3">
        <v>133932</v>
      </c>
      <c r="D2100" s="10">
        <v>425.55744200000004</v>
      </c>
      <c r="E2100" s="7">
        <f t="shared" si="160"/>
        <v>0.43658549552034864</v>
      </c>
      <c r="F2100" s="7">
        <f t="shared" si="161"/>
        <v>1.6621714363831657</v>
      </c>
      <c r="G2100" s="9">
        <f t="shared" si="163"/>
        <v>3.8072071872247855</v>
      </c>
      <c r="H2100" s="3">
        <f t="shared" si="164"/>
        <v>313.78064050940276</v>
      </c>
      <c r="I2100" s="9">
        <v>0.0011627742716315225</v>
      </c>
      <c r="J2100" s="9">
        <v>0.0011627742716315225</v>
      </c>
      <c r="K2100" s="10">
        <f t="shared" si="162"/>
        <v>0.4948272446589239</v>
      </c>
    </row>
    <row r="2101" spans="1:11" ht="12.75">
      <c r="A2101" s="2">
        <v>813990</v>
      </c>
      <c r="B2101" s="2" t="s">
        <v>967</v>
      </c>
      <c r="C2101" s="3">
        <v>133932</v>
      </c>
      <c r="D2101" s="10">
        <v>425.55744200000004</v>
      </c>
      <c r="E2101" s="7">
        <f t="shared" si="160"/>
        <v>0.43658549552034864</v>
      </c>
      <c r="F2101" s="7">
        <f t="shared" si="161"/>
        <v>1.6621714363831657</v>
      </c>
      <c r="G2101" s="9">
        <f t="shared" si="163"/>
        <v>3.8072071872247855</v>
      </c>
      <c r="H2101" s="3">
        <f t="shared" si="164"/>
        <v>313.78064050940276</v>
      </c>
      <c r="I2101" s="9">
        <v>0.0011627742716315225</v>
      </c>
      <c r="J2101" s="9">
        <v>0.0011627742716315225</v>
      </c>
      <c r="K2101" s="10">
        <f t="shared" si="162"/>
        <v>0.4948272446589239</v>
      </c>
    </row>
    <row r="2102" spans="1:11" ht="12.75">
      <c r="A2102" s="2">
        <v>99</v>
      </c>
      <c r="B2102" s="2" t="s">
        <v>359</v>
      </c>
      <c r="C2102" s="3">
        <v>19271</v>
      </c>
      <c r="D2102" s="10">
        <v>6.224778</v>
      </c>
      <c r="E2102" s="7">
        <f t="shared" si="160"/>
        <v>0.06281873700215511</v>
      </c>
      <c r="F2102" s="7">
        <f t="shared" si="161"/>
        <v>0.024313164730006834</v>
      </c>
      <c r="G2102" s="9">
        <f t="shared" si="163"/>
        <v>0.38703682834586006</v>
      </c>
      <c r="H2102" s="3">
        <f t="shared" si="164"/>
        <v>-9.858389140976762</v>
      </c>
      <c r="I2102" s="14">
        <v>0</v>
      </c>
      <c r="J2102" s="14">
        <v>0</v>
      </c>
      <c r="K2102" s="10">
        <f t="shared" si="162"/>
        <v>0</v>
      </c>
    </row>
    <row r="2104" spans="2:4" ht="12.75">
      <c r="B2104" s="2" t="s">
        <v>614</v>
      </c>
      <c r="C2104" s="3">
        <v>306771529</v>
      </c>
      <c r="D2104" s="3">
        <v>256025</v>
      </c>
    </row>
    <row r="2106" spans="1:2" ht="12.75">
      <c r="A2106" t="s">
        <v>790</v>
      </c>
      <c r="B2106" t="s">
        <v>797</v>
      </c>
    </row>
    <row r="2107" spans="1:2" ht="12.75">
      <c r="A2107"/>
      <c r="B2107" t="s">
        <v>791</v>
      </c>
    </row>
    <row r="2108" spans="1:2" ht="12.75">
      <c r="A2108"/>
      <c r="B2108" t="s">
        <v>793</v>
      </c>
    </row>
    <row r="2109" spans="1:2" ht="12.75">
      <c r="A2109"/>
      <c r="B2109" t="s">
        <v>792</v>
      </c>
    </row>
    <row r="2111" spans="1:2" ht="12.75">
      <c r="A2111" s="2" t="s">
        <v>794</v>
      </c>
      <c r="B2111" s="18" t="s">
        <v>795</v>
      </c>
    </row>
    <row r="2112" ht="12.75">
      <c r="B2112" s="18" t="s">
        <v>796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Business</dc:creator>
  <cp:keywords/>
  <dc:description/>
  <cp:lastModifiedBy>College of Business</cp:lastModifiedBy>
  <cp:lastPrinted>2012-05-15T21:05:32Z</cp:lastPrinted>
  <dcterms:created xsi:type="dcterms:W3CDTF">2011-10-31T22:51:25Z</dcterms:created>
  <dcterms:modified xsi:type="dcterms:W3CDTF">2012-06-18T16:22:48Z</dcterms:modified>
  <cp:category/>
  <cp:version/>
  <cp:contentType/>
  <cp:contentStatus/>
</cp:coreProperties>
</file>